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<sst xmlns="http://schemas.openxmlformats.org/spreadsheetml/2006/main" count="487" uniqueCount="182">
  <si>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</si>
  <si>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</si>
  <si>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</si>
  <si>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</si>
  <si>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</si>
  <si>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</si>
  <si>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</si>
  <si>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</si>
  <si>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</si>
  <si>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</si>
  <si>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</si>
  <si>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</si>
  <si>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</si>
  <si>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</si>
  <si>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</si>
  <si>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</si>
  <si>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</si>
  <si>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</si>
  <si>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</si>
  <si>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</si>
  <si>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</si>
  <si>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</si>
  <si>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</si>
  <si>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</si>
  <si>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</si>
  <si>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</si>
  <si>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</si>
  <si>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</si>
  <si>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</si>
  <si>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</si>
  <si>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</si>
  <si>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</si>
  <si>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</si>
  <si>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</si>
  <si>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30.03.2021</t>
  </si>
  <si>
    <t>BIROU EXPERTIZE</t>
  </si>
  <si>
    <t>onorariu expert dosar 14539/236/2018</t>
  </si>
  <si>
    <t>onorariu expert dosar 2033/259/2020</t>
  </si>
  <si>
    <t>PERSOANA FIZICA</t>
  </si>
  <si>
    <t>daune interese dosar 6129/105/2009</t>
  </si>
  <si>
    <t>PERSOANA JURIDICA</t>
  </si>
  <si>
    <t>poprire DE 177/R/2020</t>
  </si>
  <si>
    <t>poprire DE 46/E/2021</t>
  </si>
  <si>
    <t>despagubire dosar 1416/326/2017</t>
  </si>
  <si>
    <t>despagubire CEDO</t>
  </si>
  <si>
    <t>MF</t>
  </si>
  <si>
    <t>alimentare cont BT – plata CEDO</t>
  </si>
  <si>
    <t>daune morale dosar 11310/318/2018</t>
  </si>
  <si>
    <t>daune morale dosar 32548//3/2016</t>
  </si>
  <si>
    <t>30,03,2021</t>
  </si>
  <si>
    <t>sts</t>
  </si>
  <si>
    <t>en el</t>
  </si>
  <si>
    <t>anaf</t>
  </si>
  <si>
    <t xml:space="preserve">gaze </t>
  </si>
  <si>
    <t>engie romania</t>
  </si>
  <si>
    <t>gaze naturale</t>
  </si>
  <si>
    <t>apa potabila</t>
  </si>
  <si>
    <t>apa nova</t>
  </si>
  <si>
    <t>apa rece</t>
  </si>
  <si>
    <t>vitacom electronics</t>
  </si>
  <si>
    <t>acumulatori</t>
  </si>
  <si>
    <t>servicii telecomunicatii</t>
  </si>
  <si>
    <t>mf</t>
  </si>
  <si>
    <t>alimentare bloomberg</t>
  </si>
  <si>
    <t>transfond</t>
  </si>
  <si>
    <t>mentenanta</t>
  </si>
  <si>
    <t>heliosoly</t>
  </si>
  <si>
    <t>serv legatorie</t>
  </si>
  <si>
    <t>digisign</t>
  </si>
  <si>
    <t>serv reinnoire</t>
  </si>
  <si>
    <t>monitorul oficial</t>
  </si>
  <si>
    <t>publicare</t>
  </si>
  <si>
    <t>tmau</t>
  </si>
  <si>
    <t>31,03,2021</t>
  </si>
  <si>
    <t>termoenergetica</t>
  </si>
  <si>
    <t>en termica</t>
  </si>
  <si>
    <t>mmap</t>
  </si>
  <si>
    <t>metaminds</t>
  </si>
  <si>
    <t>servicii</t>
  </si>
  <si>
    <t>conexial</t>
  </si>
  <si>
    <t>intretinere aparate secretariat</t>
  </si>
  <si>
    <t>serv intretinere ascensoare</t>
  </si>
  <si>
    <t>international consulting</t>
  </si>
  <si>
    <t>serv traduceri</t>
  </si>
  <si>
    <t>comision</t>
  </si>
  <si>
    <t>abonament</t>
  </si>
  <si>
    <t>01,04,2021</t>
  </si>
  <si>
    <t>hard global</t>
  </si>
  <si>
    <t>servicii nebulizare</t>
  </si>
  <si>
    <t>dgrfpb bucuresti</t>
  </si>
  <si>
    <t>02,04,2021</t>
  </si>
  <si>
    <t>cncir</t>
  </si>
  <si>
    <t>servicii ascensoare</t>
  </si>
  <si>
    <t>bs</t>
  </si>
  <si>
    <t>tva reader</t>
  </si>
  <si>
    <t>alimentare reader</t>
  </si>
  <si>
    <t>total</t>
  </si>
  <si>
    <t>OP 3395</t>
  </si>
  <si>
    <t>REGLARE PLATA SALARII ACP NOIEMBRIE - DECEMBRIE 2020 - PROIECT 119695 - 58.14.01</t>
  </si>
  <si>
    <t>SALARIATI MFP</t>
  </si>
  <si>
    <t>OP 3248</t>
  </si>
  <si>
    <t>REINTREGIRE PLATA SALARII ACP IUNIE - DECEMBRIE 2020 - PROIECT 119695 - 58.14.01</t>
  </si>
  <si>
    <t>OP 3401</t>
  </si>
  <si>
    <t>OP 3404</t>
  </si>
  <si>
    <t>OP 3407</t>
  </si>
  <si>
    <t>OP 3396</t>
  </si>
  <si>
    <t>REGLARE PLATA SALARII ACP NOIEMBRIE - DECEMBRIE 2020 - PROIECT 119695 - 58.14.02</t>
  </si>
  <si>
    <t>OP 3399</t>
  </si>
  <si>
    <t>REINTREGIRE PLATA SALARII ACP IUNIE - DECEMBRIE 2020 - PROIECT 119695 - 58.14.02</t>
  </si>
  <si>
    <t>OP 3402</t>
  </si>
  <si>
    <t>OP 3405</t>
  </si>
  <si>
    <t>OP 3408</t>
  </si>
  <si>
    <t>OP 3397</t>
  </si>
  <si>
    <t>REGLARE PLATA SALARII ACP NOIEMBRIE - DECEMBRIE 2020 - PROIECT 119695 - 58.14.03</t>
  </si>
  <si>
    <t>OP 3400</t>
  </si>
  <si>
    <t>REINTREGIRE PLATA SALARII ACP IUNIE - DECEMBRIE 2020 - PROIECT 119695 - 58.14.03</t>
  </si>
  <si>
    <t>OP 3403</t>
  </si>
  <si>
    <t>OP 3406</t>
  </si>
  <si>
    <t>OP 3409</t>
  </si>
  <si>
    <t>OP 3410</t>
  </si>
  <si>
    <t>OP 3411</t>
  </si>
  <si>
    <t>02.04.2021</t>
  </si>
  <si>
    <t>OP 3459</t>
  </si>
  <si>
    <t>REINOIRE CERTIFICAT DIGITAL - PROIECT ACP 1 - 58.14.01</t>
  </si>
  <si>
    <t>DIGISIGN</t>
  </si>
  <si>
    <t>OP 3460</t>
  </si>
  <si>
    <t>REINOIRE CERTIFICAT DIGITAL - PROIECT ACP 1 - 58.14.02</t>
  </si>
  <si>
    <t xml:space="preserve">cheltuieli judecata </t>
  </si>
  <si>
    <t>cheltuieli judecata si executare</t>
  </si>
  <si>
    <t>BUGETUL DE STAT</t>
  </si>
  <si>
    <t>cheltuieli judiciare</t>
  </si>
  <si>
    <t>cheltuieli judecata CEDO</t>
  </si>
  <si>
    <t>cheltuieli servicii asist. si reprez. juridica</t>
  </si>
  <si>
    <t>MFP</t>
  </si>
  <si>
    <t>alim cont BT -chelt judecata CEDO</t>
  </si>
  <si>
    <t>cheltuieli executare</t>
  </si>
  <si>
    <t>cheltuieli fotocopiere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</si>
  <si>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</si>
  <si>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</si>
  <si>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</si>
  <si>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</si>
  <si>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</si>
  <si>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</si>
  <si>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</si>
  <si>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</si>
  <si>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</si>
  <si>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</si>
  <si>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</si>
  <si>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</si>
  <si>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</si>
  <si>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</si>
  <si>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</si>
  <si>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</si>
  <si>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</si>
  <si>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</si>
  <si>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</si>
  <si>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</si>
  <si>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</si>
  <si>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</si>
  <si>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</si>
  <si>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</si>
  <si>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</si>
  <si>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</si>
  <si>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</si>
  <si>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</si>
  <si>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</si>
  <si>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</si>
  <si>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</si>
  <si>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</si>
  <si>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</si>
  <si>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</si>
  <si>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</si>
  <si>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</si>
  <si>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</si>
  <si>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</si>
  <si>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</si>
  <si>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</si>
  <si>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</si>
  <si>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</si>
  <si>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</si>
  <si>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.</t>
  </si>
  <si>
    <t>29 martie - 2 aprilie 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</si>
</sst>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 horizontal="left"/>
      <protection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0" applyNumberFormat="1" applyFont="1" applyBorder="1" applyAlignment="1">
      <alignment/>
    </xf>
    <xf numFmtId="0" fontId="19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0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0" fontId="0" fillId="0" borderId="30" xfId="0" applyNumberFormat="1" applyFont="1" applyBorder="1" applyAlignment="1">
      <alignment/>
    </xf>
    <xf numFmtId="170" fontId="0" fillId="0" borderId="31" xfId="0" applyNumberFormat="1" applyFont="1" applyBorder="1" applyAlignment="1">
      <alignment/>
    </xf>
    <xf numFmtId="170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70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vertical="center" wrapText="1"/>
    </xf>
    <xf numFmtId="0" fontId="25" fillId="0" borderId="53" xfId="0" applyFont="1" applyBorder="1" applyAlignment="1">
      <alignment wrapText="1"/>
    </xf>
    <xf numFmtId="0" fontId="20" fillId="0" borderId="54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169" fontId="25" fillId="0" borderId="55" xfId="0" applyNumberFormat="1" applyFont="1" applyBorder="1" applyAlignment="1">
      <alignment horizontal="center"/>
    </xf>
    <xf numFmtId="4" fontId="25" fillId="0" borderId="44" xfId="0" applyNumberFormat="1" applyFont="1" applyBorder="1" applyAlignment="1">
      <alignment/>
    </xf>
    <xf numFmtId="169" fontId="20" fillId="0" borderId="56" xfId="57" applyNumberFormat="1" applyFont="1" applyBorder="1" applyAlignment="1">
      <alignment horizontal="center"/>
      <protection/>
    </xf>
    <xf numFmtId="0" fontId="20" fillId="0" borderId="57" xfId="57" applyFont="1" applyBorder="1">
      <alignment/>
      <protection/>
    </xf>
    <xf numFmtId="0" fontId="20" fillId="0" borderId="58" xfId="57" applyFont="1" applyBorder="1" applyAlignment="1">
      <alignment horizontal="center"/>
      <protection/>
    </xf>
    <xf numFmtId="4" fontId="20" fillId="0" borderId="59" xfId="57" applyNumberFormat="1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justify"/>
    </xf>
    <xf numFmtId="0" fontId="25" fillId="25" borderId="53" xfId="0" applyFont="1" applyFill="1" applyBorder="1" applyAlignment="1">
      <alignment horizontal="center" vertical="center" wrapText="1"/>
    </xf>
    <xf numFmtId="14" fontId="27" fillId="25" borderId="53" xfId="0" applyNumberFormat="1" applyFont="1" applyFill="1" applyBorder="1" applyAlignment="1">
      <alignment horizontal="center" vertical="center" wrapText="1"/>
    </xf>
    <xf numFmtId="0" fontId="27" fillId="25" borderId="53" xfId="0" applyFont="1" applyFill="1" applyBorder="1" applyAlignment="1">
      <alignment horizontal="center" vertical="center" wrapText="1"/>
    </xf>
    <xf numFmtId="0" fontId="27" fillId="25" borderId="53" xfId="0" applyFont="1" applyFill="1" applyBorder="1" applyAlignment="1">
      <alignment horizontal="left" vertical="center" wrapText="1"/>
    </xf>
    <xf numFmtId="0" fontId="27" fillId="25" borderId="53" xfId="0" applyFont="1" applyFill="1" applyBorder="1" applyAlignment="1">
      <alignment horizontal="center" wrapText="1"/>
    </xf>
    <xf numFmtId="0" fontId="26" fillId="0" borderId="55" xfId="62" applyFont="1" applyFill="1" applyBorder="1" applyAlignment="1">
      <alignment horizontal="center"/>
      <protection/>
    </xf>
    <xf numFmtId="168" fontId="26" fillId="0" borderId="44" xfId="0" applyNumberFormat="1" applyFont="1" applyBorder="1" applyAlignment="1">
      <alignment/>
    </xf>
    <xf numFmtId="43" fontId="27" fillId="25" borderId="44" xfId="0" applyNumberFormat="1" applyFont="1" applyFill="1" applyBorder="1" applyAlignment="1">
      <alignment horizontal="right" vertical="center" wrapText="1"/>
    </xf>
    <xf numFmtId="0" fontId="26" fillId="0" borderId="60" xfId="62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justify"/>
    </xf>
    <xf numFmtId="168" fontId="26" fillId="0" borderId="48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14" fontId="27" fillId="25" borderId="62" xfId="0" applyNumberFormat="1" applyFont="1" applyFill="1" applyBorder="1" applyAlignment="1">
      <alignment horizontal="center" vertical="center" wrapText="1"/>
    </xf>
    <xf numFmtId="0" fontId="25" fillId="25" borderId="62" xfId="0" applyFont="1" applyFill="1" applyBorder="1" applyAlignment="1">
      <alignment horizontal="center" vertical="center" wrapText="1"/>
    </xf>
    <xf numFmtId="0" fontId="27" fillId="25" borderId="62" xfId="0" applyFont="1" applyFill="1" applyBorder="1" applyAlignment="1">
      <alignment horizontal="center" vertical="center" wrapText="1"/>
    </xf>
    <xf numFmtId="0" fontId="27" fillId="25" borderId="62" xfId="0" applyFont="1" applyFill="1" applyBorder="1" applyAlignment="1">
      <alignment horizontal="left" vertical="center" wrapText="1"/>
    </xf>
    <xf numFmtId="43" fontId="27" fillId="25" borderId="63" xfId="0" applyNumberFormat="1" applyFont="1" applyFill="1" applyBorder="1" applyAlignment="1">
      <alignment horizontal="right" vertical="center" wrapText="1"/>
    </xf>
    <xf numFmtId="4" fontId="28" fillId="25" borderId="15" xfId="0" applyNumberFormat="1" applyFont="1" applyFill="1" applyBorder="1" applyAlignment="1">
      <alignment horizontal="righ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left" vertical="center" wrapText="1"/>
    </xf>
    <xf numFmtId="0" fontId="26" fillId="0" borderId="64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65" xfId="59" applyFont="1" applyFill="1" applyBorder="1" applyAlignment="1">
      <alignment horizontal="center"/>
      <protection/>
    </xf>
    <xf numFmtId="167" fontId="26" fillId="0" borderId="66" xfId="59" applyNumberFormat="1" applyFont="1" applyFill="1" applyBorder="1" applyAlignment="1">
      <alignment horizontal="center"/>
      <protection/>
    </xf>
    <xf numFmtId="0" fontId="26" fillId="0" borderId="66" xfId="59" applyFont="1" applyFill="1" applyBorder="1" applyAlignment="1">
      <alignment horizontal="center"/>
      <protection/>
    </xf>
    <xf numFmtId="0" fontId="26" fillId="0" borderId="66" xfId="0" applyFont="1" applyBorder="1" applyAlignment="1">
      <alignment horizontal="justify"/>
    </xf>
    <xf numFmtId="168" fontId="25" fillId="0" borderId="67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68" xfId="59" applyFont="1" applyFill="1" applyBorder="1" applyAlignment="1">
      <alignment horizontal="center"/>
      <protection/>
    </xf>
    <xf numFmtId="167" fontId="26" fillId="0" borderId="69" xfId="59" applyNumberFormat="1" applyFont="1" applyFill="1" applyBorder="1" applyAlignment="1">
      <alignment horizontal="center"/>
      <protection/>
    </xf>
    <xf numFmtId="0" fontId="26" fillId="0" borderId="69" xfId="59" applyFont="1" applyFill="1" applyBorder="1" applyAlignment="1">
      <alignment horizontal="center"/>
      <protection/>
    </xf>
    <xf numFmtId="0" fontId="26" fillId="0" borderId="69" xfId="0" applyFont="1" applyBorder="1" applyAlignment="1">
      <alignment horizontal="justify"/>
    </xf>
    <xf numFmtId="168" fontId="25" fillId="0" borderId="70" xfId="0" applyNumberFormat="1" applyFont="1" applyBorder="1" applyAlignment="1">
      <alignment/>
    </xf>
    <xf numFmtId="0" fontId="30" fillId="0" borderId="71" xfId="61" applyFont="1" applyFill="1" applyBorder="1" applyAlignment="1">
      <alignment/>
      <protection/>
    </xf>
    <xf numFmtId="0" fontId="26" fillId="0" borderId="64" xfId="0" applyFont="1" applyBorder="1" applyAlignment="1">
      <alignment/>
    </xf>
    <xf numFmtId="168" fontId="28" fillId="0" borderId="7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9"/>
  <sheetViews>
    <sheetView zoomScalePageLayoutView="0" workbookViewId="0" topLeftCell="C1">
      <selection activeCell="N13" sqref="N13"/>
    </sheetView>
  </sheetViews>
  <sheetFormatPr defaultColWidth="9.140625" defaultRowHeight="12.75"/>
  <cols>
    <col min="1" max="2" width="0" style="0" hidden="1" customWidth="1"/>
    <col min="3" max="3" width="16.28125" style="0" customWidth="1"/>
    <col min="4" max="4" width="11.28125" style="0" customWidth="1"/>
    <col min="5" max="5" width="8.28125" style="0" customWidth="1"/>
    <col min="6" max="6" width="20.57421875" style="0" customWidth="1"/>
    <col min="7" max="7" width="23.28125" style="0" customWidth="1"/>
  </cols>
  <sheetData>
    <row r="1" spans="3:6" ht="12.75">
      <c r="C1" s="1" t="s">
        <v>31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28</v>
      </c>
      <c r="G6" s="36" t="s">
        <v>181</v>
      </c>
      <c r="H6" s="2"/>
    </row>
    <row r="7" spans="4:7" ht="13.5" thickBot="1">
      <c r="D7" s="1"/>
      <c r="E7" s="1"/>
      <c r="F7" s="1"/>
      <c r="G7" t="s">
        <v>180</v>
      </c>
    </row>
    <row r="8" spans="3:7" ht="12.75">
      <c r="C8" s="19"/>
      <c r="D8" s="20" t="s">
        <v>2</v>
      </c>
      <c r="E8" s="20" t="s">
        <v>3</v>
      </c>
      <c r="F8" s="20" t="s">
        <v>4</v>
      </c>
      <c r="G8" s="21" t="s">
        <v>5</v>
      </c>
    </row>
    <row r="9" spans="3:7" ht="12.75">
      <c r="C9" s="69" t="s">
        <v>137</v>
      </c>
      <c r="D9" s="48"/>
      <c r="E9" s="48"/>
      <c r="F9" s="49">
        <v>42211858</v>
      </c>
      <c r="G9" s="70"/>
    </row>
    <row r="10" spans="3:7" ht="12.75">
      <c r="C10" s="71" t="s">
        <v>138</v>
      </c>
      <c r="D10" s="50" t="s">
        <v>139</v>
      </c>
      <c r="E10" s="41">
        <v>30</v>
      </c>
      <c r="F10" s="51">
        <f>-824871</f>
        <v>-824871</v>
      </c>
      <c r="G10" s="72"/>
    </row>
    <row r="11" spans="3:7" ht="12.75">
      <c r="C11" s="71"/>
      <c r="D11" s="50"/>
      <c r="E11" s="41">
        <v>31</v>
      </c>
      <c r="F11" s="51">
        <f>-126048</f>
        <v>-126048</v>
      </c>
      <c r="G11" s="72"/>
    </row>
    <row r="12" spans="3:7" ht="12.75">
      <c r="C12" s="71"/>
      <c r="D12" s="50"/>
      <c r="E12" s="41"/>
      <c r="F12" s="51"/>
      <c r="G12" s="72"/>
    </row>
    <row r="13" spans="3:7" ht="13.5" thickBot="1">
      <c r="C13" s="73" t="s">
        <v>140</v>
      </c>
      <c r="D13" s="53"/>
      <c r="E13" s="54"/>
      <c r="F13" s="55">
        <f>SUM(F9:F12)</f>
        <v>41260939</v>
      </c>
      <c r="G13" s="74"/>
    </row>
    <row r="14" spans="3:7" ht="12.75">
      <c r="C14" s="75" t="s">
        <v>141</v>
      </c>
      <c r="D14" s="35"/>
      <c r="E14" s="56"/>
      <c r="F14" s="57">
        <v>3238983</v>
      </c>
      <c r="G14" s="76"/>
    </row>
    <row r="15" spans="3:7" ht="12.75">
      <c r="C15" s="77" t="s">
        <v>142</v>
      </c>
      <c r="D15" s="50" t="s">
        <v>139</v>
      </c>
      <c r="E15" s="41">
        <v>30</v>
      </c>
      <c r="F15" s="51">
        <f>-34874</f>
        <v>-34874</v>
      </c>
      <c r="G15" s="72"/>
    </row>
    <row r="16" spans="3:7" ht="12.75">
      <c r="C16" s="78"/>
      <c r="D16" s="58"/>
      <c r="E16" s="58"/>
      <c r="F16" s="59"/>
      <c r="G16" s="79"/>
    </row>
    <row r="17" spans="3:7" ht="13.5" thickBot="1">
      <c r="C17" s="73" t="s">
        <v>143</v>
      </c>
      <c r="D17" s="54"/>
      <c r="E17" s="54"/>
      <c r="F17" s="55">
        <f>SUM(F14:F16)</f>
        <v>3204109</v>
      </c>
      <c r="G17" s="74"/>
    </row>
    <row r="18" spans="3:7" ht="12.75">
      <c r="C18" s="75" t="s">
        <v>144</v>
      </c>
      <c r="D18" s="35"/>
      <c r="E18" s="56"/>
      <c r="F18" s="57">
        <v>164487</v>
      </c>
      <c r="G18" s="76"/>
    </row>
    <row r="19" spans="3:7" ht="12.75">
      <c r="C19" s="77" t="s">
        <v>145</v>
      </c>
      <c r="D19" s="50" t="s">
        <v>139</v>
      </c>
      <c r="E19" s="41"/>
      <c r="F19" s="51"/>
      <c r="G19" s="72"/>
    </row>
    <row r="20" spans="3:7" ht="12.75">
      <c r="C20" s="78"/>
      <c r="D20" s="58"/>
      <c r="E20" s="58"/>
      <c r="F20" s="59"/>
      <c r="G20" s="79"/>
    </row>
    <row r="21" spans="3:7" ht="13.5" thickBot="1">
      <c r="C21" s="73" t="s">
        <v>146</v>
      </c>
      <c r="D21" s="54"/>
      <c r="E21" s="54"/>
      <c r="F21" s="55">
        <f>SUM(F18:F20)</f>
        <v>164487</v>
      </c>
      <c r="G21" s="74"/>
    </row>
    <row r="22" spans="3:7" ht="12.75">
      <c r="C22" s="80" t="s">
        <v>147</v>
      </c>
      <c r="D22" s="61"/>
      <c r="E22" s="61"/>
      <c r="F22" s="62">
        <v>398031</v>
      </c>
      <c r="G22" s="81"/>
    </row>
    <row r="23" spans="3:7" ht="12.75">
      <c r="C23" s="77" t="s">
        <v>148</v>
      </c>
      <c r="D23" s="50" t="s">
        <v>139</v>
      </c>
      <c r="E23" s="63">
        <v>30</v>
      </c>
      <c r="F23" s="64">
        <f>-8565</f>
        <v>-8565</v>
      </c>
      <c r="G23" s="72"/>
    </row>
    <row r="24" spans="3:7" ht="12.75">
      <c r="C24" s="78"/>
      <c r="D24" s="60"/>
      <c r="E24" s="60"/>
      <c r="F24" s="59"/>
      <c r="G24" s="79"/>
    </row>
    <row r="25" spans="3:7" ht="13.5" thickBot="1">
      <c r="C25" s="73" t="s">
        <v>149</v>
      </c>
      <c r="D25" s="52"/>
      <c r="E25" s="52"/>
      <c r="F25" s="55">
        <f>SUM(F22:F24)</f>
        <v>389466</v>
      </c>
      <c r="G25" s="74"/>
    </row>
    <row r="26" spans="3:7" ht="12.75">
      <c r="C26" s="80" t="s">
        <v>150</v>
      </c>
      <c r="D26" s="60"/>
      <c r="E26" s="60"/>
      <c r="F26" s="59">
        <v>89856</v>
      </c>
      <c r="G26" s="79"/>
    </row>
    <row r="27" spans="3:7" ht="12.75">
      <c r="C27" s="78" t="s">
        <v>151</v>
      </c>
      <c r="D27" s="50" t="s">
        <v>139</v>
      </c>
      <c r="E27" s="41"/>
      <c r="F27" s="51"/>
      <c r="G27" s="72"/>
    </row>
    <row r="28" spans="3:7" ht="12.75">
      <c r="C28" s="78"/>
      <c r="D28" s="60"/>
      <c r="E28" s="60"/>
      <c r="F28" s="59"/>
      <c r="G28" s="79"/>
    </row>
    <row r="29" spans="3:7" ht="13.5" thickBot="1">
      <c r="C29" s="73" t="s">
        <v>152</v>
      </c>
      <c r="D29" s="52"/>
      <c r="E29" s="52"/>
      <c r="F29" s="55">
        <f>SUM(F26:F28)</f>
        <v>89856</v>
      </c>
      <c r="G29" s="74"/>
    </row>
    <row r="30" spans="3:7" ht="12.75">
      <c r="C30" s="82" t="s">
        <v>153</v>
      </c>
      <c r="D30" s="61"/>
      <c r="E30" s="61"/>
      <c r="F30" s="62">
        <v>1540</v>
      </c>
      <c r="G30" s="83"/>
    </row>
    <row r="31" spans="3:7" ht="12.75">
      <c r="C31" s="77" t="s">
        <v>154</v>
      </c>
      <c r="D31" s="50" t="s">
        <v>139</v>
      </c>
      <c r="E31" s="60">
        <v>31</v>
      </c>
      <c r="F31" s="51">
        <f>500</f>
        <v>500</v>
      </c>
      <c r="G31" s="72"/>
    </row>
    <row r="32" spans="3:7" ht="12.75">
      <c r="C32" s="84"/>
      <c r="D32" s="41"/>
      <c r="E32" s="65"/>
      <c r="F32" s="51"/>
      <c r="G32" s="72"/>
    </row>
    <row r="33" spans="3:7" ht="13.5" thickBot="1">
      <c r="C33" s="85" t="s">
        <v>155</v>
      </c>
      <c r="D33" s="52"/>
      <c r="E33" s="52"/>
      <c r="F33" s="55">
        <f>SUM(F30:F32)</f>
        <v>2040</v>
      </c>
      <c r="G33" s="86"/>
    </row>
    <row r="34" spans="3:7" ht="12.75">
      <c r="C34" s="80" t="s">
        <v>156</v>
      </c>
      <c r="D34" s="61"/>
      <c r="E34" s="61"/>
      <c r="F34" s="62">
        <v>1424030</v>
      </c>
      <c r="G34" s="81"/>
    </row>
    <row r="35" spans="3:7" ht="12.75">
      <c r="C35" s="87" t="s">
        <v>157</v>
      </c>
      <c r="D35" s="50" t="s">
        <v>139</v>
      </c>
      <c r="E35" s="63"/>
      <c r="F35" s="64"/>
      <c r="G35" s="72"/>
    </row>
    <row r="36" spans="3:7" ht="12.75">
      <c r="C36" s="78"/>
      <c r="D36" s="60"/>
      <c r="E36" s="60"/>
      <c r="F36" s="59"/>
      <c r="G36" s="79"/>
    </row>
    <row r="37" spans="3:7" ht="13.5" thickBot="1">
      <c r="C37" s="73" t="s">
        <v>158</v>
      </c>
      <c r="D37" s="52"/>
      <c r="E37" s="52"/>
      <c r="F37" s="55">
        <f>SUM(F34:F36)</f>
        <v>1424030</v>
      </c>
      <c r="G37" s="74"/>
    </row>
    <row r="38" spans="3:7" ht="12.75">
      <c r="C38" s="82" t="s">
        <v>159</v>
      </c>
      <c r="D38" s="61"/>
      <c r="E38" s="61"/>
      <c r="F38" s="62">
        <v>690492</v>
      </c>
      <c r="G38" s="83"/>
    </row>
    <row r="39" spans="3:7" ht="12.75">
      <c r="C39" s="88" t="s">
        <v>160</v>
      </c>
      <c r="D39" s="50" t="s">
        <v>139</v>
      </c>
      <c r="E39" s="50">
        <v>30</v>
      </c>
      <c r="F39" s="51">
        <f>-14253</f>
        <v>-14253</v>
      </c>
      <c r="G39" s="72"/>
    </row>
    <row r="40" spans="3:7" ht="12.75">
      <c r="C40" s="77"/>
      <c r="D40" s="60"/>
      <c r="E40" s="60"/>
      <c r="F40" s="59"/>
      <c r="G40" s="72"/>
    </row>
    <row r="41" spans="3:7" ht="13.5" thickBot="1">
      <c r="C41" s="73" t="s">
        <v>161</v>
      </c>
      <c r="D41" s="52"/>
      <c r="E41" s="52"/>
      <c r="F41" s="55">
        <f>SUM(F38:F40)</f>
        <v>676239</v>
      </c>
      <c r="G41" s="97"/>
    </row>
    <row r="42" spans="3:7" ht="12.75">
      <c r="C42" s="82" t="s">
        <v>162</v>
      </c>
      <c r="D42" s="61"/>
      <c r="E42" s="61"/>
      <c r="F42" s="66">
        <v>638</v>
      </c>
      <c r="G42" s="96"/>
    </row>
    <row r="43" spans="3:7" ht="12.75">
      <c r="C43" s="90" t="s">
        <v>166</v>
      </c>
      <c r="D43" s="50" t="s">
        <v>139</v>
      </c>
      <c r="E43" s="50">
        <v>31</v>
      </c>
      <c r="F43" s="67">
        <v>91989</v>
      </c>
      <c r="G43" s="89"/>
    </row>
    <row r="44" spans="3:7" ht="12.75">
      <c r="C44" s="78"/>
      <c r="D44" s="60"/>
      <c r="E44" s="60"/>
      <c r="F44" s="67"/>
      <c r="G44" s="89"/>
    </row>
    <row r="45" spans="3:7" ht="13.5" thickBot="1">
      <c r="C45" s="73" t="s">
        <v>167</v>
      </c>
      <c r="D45" s="52"/>
      <c r="E45" s="52"/>
      <c r="F45" s="68">
        <f>SUM(F42:F44)</f>
        <v>92627</v>
      </c>
      <c r="G45" s="98"/>
    </row>
    <row r="46" spans="3:7" ht="12.75">
      <c r="C46" s="82" t="s">
        <v>163</v>
      </c>
      <c r="D46" s="61"/>
      <c r="E46" s="61"/>
      <c r="F46" s="66">
        <v>15</v>
      </c>
      <c r="G46" s="96"/>
    </row>
    <row r="47" spans="3:7" ht="12.75">
      <c r="C47" s="90" t="s">
        <v>168</v>
      </c>
      <c r="D47" s="50" t="s">
        <v>139</v>
      </c>
      <c r="E47" s="50">
        <v>31</v>
      </c>
      <c r="F47" s="67">
        <v>2911</v>
      </c>
      <c r="G47" s="89"/>
    </row>
    <row r="48" spans="3:7" ht="12.75">
      <c r="C48" s="78"/>
      <c r="D48" s="60"/>
      <c r="E48" s="60"/>
      <c r="F48" s="67"/>
      <c r="G48" s="89"/>
    </row>
    <row r="49" spans="3:7" ht="13.5" thickBot="1">
      <c r="C49" s="73" t="s">
        <v>169</v>
      </c>
      <c r="D49" s="52"/>
      <c r="E49" s="52"/>
      <c r="F49" s="68">
        <f>SUM(F46:F48)</f>
        <v>2926</v>
      </c>
      <c r="G49" s="98"/>
    </row>
    <row r="50" spans="3:7" ht="12.75">
      <c r="C50" s="82" t="s">
        <v>164</v>
      </c>
      <c r="D50" s="61"/>
      <c r="E50" s="61"/>
      <c r="F50" s="66">
        <v>159</v>
      </c>
      <c r="G50" s="96"/>
    </row>
    <row r="51" spans="3:7" ht="12.75">
      <c r="C51" s="90" t="s">
        <v>170</v>
      </c>
      <c r="D51" s="50" t="s">
        <v>139</v>
      </c>
      <c r="E51" s="50">
        <v>31</v>
      </c>
      <c r="F51" s="67">
        <v>30275</v>
      </c>
      <c r="G51" s="89"/>
    </row>
    <row r="52" spans="3:7" ht="12.75">
      <c r="C52" s="78"/>
      <c r="D52" s="60"/>
      <c r="E52" s="60"/>
      <c r="F52" s="67"/>
      <c r="G52" s="89"/>
    </row>
    <row r="53" spans="3:7" ht="13.5" thickBot="1">
      <c r="C53" s="73" t="s">
        <v>169</v>
      </c>
      <c r="D53" s="52"/>
      <c r="E53" s="52"/>
      <c r="F53" s="68">
        <f>SUM(F50:F52)</f>
        <v>30434</v>
      </c>
      <c r="G53" s="98"/>
    </row>
    <row r="54" spans="3:7" ht="12.75">
      <c r="C54" s="82" t="s">
        <v>165</v>
      </c>
      <c r="D54" s="61"/>
      <c r="E54" s="61"/>
      <c r="F54" s="66">
        <v>5</v>
      </c>
      <c r="G54" s="96"/>
    </row>
    <row r="55" spans="3:7" ht="12.75">
      <c r="C55" s="90" t="s">
        <v>171</v>
      </c>
      <c r="D55" s="50" t="s">
        <v>139</v>
      </c>
      <c r="E55" s="50">
        <v>31</v>
      </c>
      <c r="F55" s="67">
        <v>873</v>
      </c>
      <c r="G55" s="89"/>
    </row>
    <row r="56" spans="3:7" ht="12.75">
      <c r="C56" s="78"/>
      <c r="D56" s="60"/>
      <c r="E56" s="60"/>
      <c r="F56" s="67"/>
      <c r="G56" s="89"/>
    </row>
    <row r="57" spans="3:7" ht="13.5" thickBot="1">
      <c r="C57" s="73"/>
      <c r="D57" s="52"/>
      <c r="E57" s="52"/>
      <c r="F57" s="68">
        <f>SUM(F54:F56)</f>
        <v>878</v>
      </c>
      <c r="G57" s="98"/>
    </row>
    <row r="58" spans="3:7" ht="12.75">
      <c r="C58" s="82" t="s">
        <v>172</v>
      </c>
      <c r="D58" s="61"/>
      <c r="E58" s="61"/>
      <c r="F58" s="66">
        <v>26</v>
      </c>
      <c r="G58" s="96"/>
    </row>
    <row r="59" spans="3:7" ht="12.75">
      <c r="C59" s="90" t="s">
        <v>173</v>
      </c>
      <c r="D59" s="50"/>
      <c r="E59" s="50"/>
      <c r="F59" s="67"/>
      <c r="G59" s="89"/>
    </row>
    <row r="60" spans="3:7" ht="12.75">
      <c r="C60" s="78"/>
      <c r="D60" s="60"/>
      <c r="E60" s="60"/>
      <c r="F60" s="67"/>
      <c r="G60" s="89"/>
    </row>
    <row r="61" spans="3:7" ht="13.5" thickBot="1">
      <c r="C61" s="73" t="s">
        <v>169</v>
      </c>
      <c r="D61" s="52"/>
      <c r="E61" s="52"/>
      <c r="F61" s="68">
        <f>SUM(F58:F60)</f>
        <v>26</v>
      </c>
      <c r="G61" s="98"/>
    </row>
    <row r="62" spans="3:7" ht="12.75">
      <c r="C62" s="82" t="s">
        <v>174</v>
      </c>
      <c r="D62" s="61"/>
      <c r="E62" s="61"/>
      <c r="F62" s="66">
        <v>1075660</v>
      </c>
      <c r="G62" s="99"/>
    </row>
    <row r="63" spans="3:7" ht="12.75">
      <c r="C63" s="90" t="s">
        <v>175</v>
      </c>
      <c r="D63" s="50" t="s">
        <v>139</v>
      </c>
      <c r="E63" s="50">
        <v>30</v>
      </c>
      <c r="F63" s="59">
        <f>-22622</f>
        <v>-22622</v>
      </c>
      <c r="G63" s="91"/>
    </row>
    <row r="64" spans="3:7" ht="12.75">
      <c r="C64" s="78"/>
      <c r="D64" s="60"/>
      <c r="E64" s="60"/>
      <c r="F64" s="59"/>
      <c r="G64" s="72"/>
    </row>
    <row r="65" spans="3:7" ht="13.5" thickBot="1">
      <c r="C65" s="73" t="s">
        <v>176</v>
      </c>
      <c r="D65" s="52"/>
      <c r="E65" s="52"/>
      <c r="F65" s="55">
        <f>SUM(F62:F64)</f>
        <v>1053038</v>
      </c>
      <c r="G65" s="86"/>
    </row>
    <row r="66" spans="3:7" ht="12.75">
      <c r="C66" s="82" t="s">
        <v>177</v>
      </c>
      <c r="D66" s="61"/>
      <c r="E66" s="61"/>
      <c r="F66" s="62">
        <v>329618</v>
      </c>
      <c r="G66" s="83"/>
    </row>
    <row r="67" spans="3:7" ht="12.75">
      <c r="C67" s="90" t="s">
        <v>178</v>
      </c>
      <c r="D67" s="50" t="s">
        <v>139</v>
      </c>
      <c r="E67" s="50"/>
      <c r="F67" s="59"/>
      <c r="G67" s="72"/>
    </row>
    <row r="68" spans="3:7" ht="12.75">
      <c r="C68" s="78"/>
      <c r="D68" s="60"/>
      <c r="E68" s="60"/>
      <c r="F68" s="59"/>
      <c r="G68" s="72"/>
    </row>
    <row r="69" spans="3:7" ht="13.5" thickBot="1">
      <c r="C69" s="92" t="s">
        <v>179</v>
      </c>
      <c r="D69" s="93"/>
      <c r="E69" s="93"/>
      <c r="F69" s="94">
        <f>SUM(F66:F68)</f>
        <v>329618</v>
      </c>
      <c r="G69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28</v>
      </c>
      <c r="E5" s="36" t="str">
        <f>personal!G6</f>
        <v>29 martie - 2 aprilie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00">
        <v>1</v>
      </c>
      <c r="B8" s="101" t="s">
        <v>49</v>
      </c>
      <c r="C8" s="102">
        <v>3364</v>
      </c>
      <c r="D8" s="39" t="s">
        <v>50</v>
      </c>
      <c r="E8" s="39" t="s">
        <v>51</v>
      </c>
      <c r="F8" s="40">
        <v>13144.73</v>
      </c>
    </row>
    <row r="9" spans="1:6" ht="12.75">
      <c r="A9" s="103">
        <f aca="true" t="shared" si="0" ref="A9:A42">A8+1</f>
        <v>2</v>
      </c>
      <c r="B9" s="104" t="s">
        <v>49</v>
      </c>
      <c r="C9" s="105">
        <v>3365</v>
      </c>
      <c r="D9" s="41" t="s">
        <v>52</v>
      </c>
      <c r="E9" s="41" t="s">
        <v>53</v>
      </c>
      <c r="F9" s="42">
        <v>5000.94</v>
      </c>
    </row>
    <row r="10" spans="1:6" ht="12.75">
      <c r="A10" s="103">
        <f t="shared" si="0"/>
        <v>3</v>
      </c>
      <c r="B10" s="104" t="s">
        <v>49</v>
      </c>
      <c r="C10" s="105">
        <v>3310</v>
      </c>
      <c r="D10" s="41" t="s">
        <v>54</v>
      </c>
      <c r="E10" s="41" t="s">
        <v>55</v>
      </c>
      <c r="F10" s="43">
        <v>28489.76</v>
      </c>
    </row>
    <row r="11" spans="1:6" ht="12.75">
      <c r="A11" s="103">
        <f t="shared" si="0"/>
        <v>4</v>
      </c>
      <c r="B11" s="104" t="s">
        <v>49</v>
      </c>
      <c r="C11" s="105">
        <v>3367</v>
      </c>
      <c r="D11" s="41" t="s">
        <v>52</v>
      </c>
      <c r="E11" s="41" t="s">
        <v>56</v>
      </c>
      <c r="F11" s="43">
        <v>29.68</v>
      </c>
    </row>
    <row r="12" spans="1:6" ht="12.75">
      <c r="A12" s="103">
        <f t="shared" si="0"/>
        <v>5</v>
      </c>
      <c r="B12" s="104" t="s">
        <v>49</v>
      </c>
      <c r="C12" s="105">
        <v>3357</v>
      </c>
      <c r="D12" s="41" t="s">
        <v>57</v>
      </c>
      <c r="E12" s="41" t="s">
        <v>58</v>
      </c>
      <c r="F12" s="43">
        <v>715.65</v>
      </c>
    </row>
    <row r="13" spans="1:6" ht="12.75">
      <c r="A13" s="103">
        <f t="shared" si="0"/>
        <v>6</v>
      </c>
      <c r="B13" s="104" t="s">
        <v>49</v>
      </c>
      <c r="C13" s="105">
        <v>3360</v>
      </c>
      <c r="D13" s="41" t="s">
        <v>57</v>
      </c>
      <c r="E13" s="41" t="s">
        <v>58</v>
      </c>
      <c r="F13" s="43">
        <v>511.29</v>
      </c>
    </row>
    <row r="14" spans="1:6" ht="12.75">
      <c r="A14" s="103">
        <f t="shared" si="0"/>
        <v>7</v>
      </c>
      <c r="B14" s="104" t="s">
        <v>49</v>
      </c>
      <c r="C14" s="105">
        <v>3362</v>
      </c>
      <c r="D14" s="41" t="s">
        <v>57</v>
      </c>
      <c r="E14" s="41" t="s">
        <v>58</v>
      </c>
      <c r="F14" s="43">
        <v>9733.33</v>
      </c>
    </row>
    <row r="15" spans="1:6" ht="12.75">
      <c r="A15" s="103">
        <f t="shared" si="0"/>
        <v>8</v>
      </c>
      <c r="B15" s="104" t="s">
        <v>49</v>
      </c>
      <c r="C15" s="105">
        <v>3312</v>
      </c>
      <c r="D15" s="41" t="s">
        <v>59</v>
      </c>
      <c r="E15" s="41" t="s">
        <v>60</v>
      </c>
      <c r="F15" s="43">
        <v>868.37</v>
      </c>
    </row>
    <row r="16" spans="1:6" ht="12.75">
      <c r="A16" s="103">
        <f t="shared" si="0"/>
        <v>9</v>
      </c>
      <c r="B16" s="104" t="s">
        <v>49</v>
      </c>
      <c r="C16" s="105">
        <v>3368</v>
      </c>
      <c r="D16" s="41" t="s">
        <v>50</v>
      </c>
      <c r="E16" s="41" t="s">
        <v>61</v>
      </c>
      <c r="F16" s="43">
        <v>90706.24</v>
      </c>
    </row>
    <row r="17" spans="1:6" ht="12.75">
      <c r="A17" s="103">
        <f t="shared" si="0"/>
        <v>10</v>
      </c>
      <c r="B17" s="104" t="s">
        <v>49</v>
      </c>
      <c r="C17" s="105">
        <v>3356</v>
      </c>
      <c r="D17" s="41" t="s">
        <v>62</v>
      </c>
      <c r="E17" s="41" t="s">
        <v>63</v>
      </c>
      <c r="F17" s="43">
        <v>41400</v>
      </c>
    </row>
    <row r="18" spans="1:6" ht="12.75">
      <c r="A18" s="103">
        <f t="shared" si="0"/>
        <v>11</v>
      </c>
      <c r="B18" s="104" t="s">
        <v>49</v>
      </c>
      <c r="C18" s="105">
        <v>3316</v>
      </c>
      <c r="D18" s="41" t="s">
        <v>64</v>
      </c>
      <c r="E18" s="41" t="s">
        <v>65</v>
      </c>
      <c r="F18" s="43">
        <v>5615.22</v>
      </c>
    </row>
    <row r="19" spans="1:6" ht="12.75">
      <c r="A19" s="103">
        <f t="shared" si="0"/>
        <v>12</v>
      </c>
      <c r="B19" s="104" t="s">
        <v>49</v>
      </c>
      <c r="C19" s="105">
        <v>3363</v>
      </c>
      <c r="D19" s="41" t="s">
        <v>66</v>
      </c>
      <c r="E19" s="41" t="s">
        <v>67</v>
      </c>
      <c r="F19" s="43">
        <v>7857.61</v>
      </c>
    </row>
    <row r="20" spans="1:6" ht="12.75">
      <c r="A20" s="103">
        <f t="shared" si="0"/>
        <v>13</v>
      </c>
      <c r="B20" s="104" t="s">
        <v>49</v>
      </c>
      <c r="C20" s="105">
        <v>3311</v>
      </c>
      <c r="D20" s="41" t="s">
        <v>68</v>
      </c>
      <c r="E20" s="41" t="s">
        <v>69</v>
      </c>
      <c r="F20" s="43">
        <v>77.35</v>
      </c>
    </row>
    <row r="21" spans="1:6" ht="12.75">
      <c r="A21" s="103">
        <f t="shared" si="0"/>
        <v>14</v>
      </c>
      <c r="B21" s="104" t="s">
        <v>49</v>
      </c>
      <c r="C21" s="105">
        <v>3366</v>
      </c>
      <c r="D21" s="41" t="s">
        <v>70</v>
      </c>
      <c r="E21" s="41" t="s">
        <v>71</v>
      </c>
      <c r="F21" s="43">
        <v>976</v>
      </c>
    </row>
    <row r="22" spans="1:6" ht="12.75">
      <c r="A22" s="103">
        <f t="shared" si="0"/>
        <v>15</v>
      </c>
      <c r="B22" s="104" t="s">
        <v>49</v>
      </c>
      <c r="C22" s="105">
        <v>3358</v>
      </c>
      <c r="D22" s="41" t="s">
        <v>57</v>
      </c>
      <c r="E22" s="41" t="s">
        <v>72</v>
      </c>
      <c r="F22" s="43">
        <v>20.64</v>
      </c>
    </row>
    <row r="23" spans="1:6" ht="12.75">
      <c r="A23" s="103">
        <f t="shared" si="0"/>
        <v>16</v>
      </c>
      <c r="B23" s="104" t="s">
        <v>49</v>
      </c>
      <c r="C23" s="105">
        <v>3359</v>
      </c>
      <c r="D23" s="41" t="s">
        <v>57</v>
      </c>
      <c r="E23" s="41" t="s">
        <v>72</v>
      </c>
      <c r="F23" s="43">
        <v>15.18</v>
      </c>
    </row>
    <row r="24" spans="1:6" ht="12.75">
      <c r="A24" s="103">
        <f t="shared" si="0"/>
        <v>17</v>
      </c>
      <c r="B24" s="104" t="s">
        <v>49</v>
      </c>
      <c r="C24" s="105">
        <v>3361</v>
      </c>
      <c r="D24" s="41" t="s">
        <v>57</v>
      </c>
      <c r="E24" s="41" t="s">
        <v>72</v>
      </c>
      <c r="F24" s="43">
        <v>300.84</v>
      </c>
    </row>
    <row r="25" spans="1:6" ht="12.75">
      <c r="A25" s="103">
        <f t="shared" si="0"/>
        <v>18</v>
      </c>
      <c r="B25" s="104" t="s">
        <v>73</v>
      </c>
      <c r="C25" s="105">
        <v>3425</v>
      </c>
      <c r="D25" s="41" t="s">
        <v>74</v>
      </c>
      <c r="E25" s="41" t="s">
        <v>75</v>
      </c>
      <c r="F25" s="43">
        <v>281163.93</v>
      </c>
    </row>
    <row r="26" spans="1:6" ht="12.75">
      <c r="A26" s="103">
        <f t="shared" si="0"/>
        <v>19</v>
      </c>
      <c r="B26" s="104" t="s">
        <v>73</v>
      </c>
      <c r="C26" s="105">
        <v>3426</v>
      </c>
      <c r="D26" s="41" t="s">
        <v>76</v>
      </c>
      <c r="E26" s="41" t="s">
        <v>51</v>
      </c>
      <c r="F26" s="43">
        <v>4980.29</v>
      </c>
    </row>
    <row r="27" spans="1:6" ht="12.75">
      <c r="A27" s="103">
        <f t="shared" si="0"/>
        <v>20</v>
      </c>
      <c r="B27" s="104" t="s">
        <v>73</v>
      </c>
      <c r="C27" s="105">
        <v>3428</v>
      </c>
      <c r="D27" s="41" t="s">
        <v>52</v>
      </c>
      <c r="E27" s="41" t="s">
        <v>51</v>
      </c>
      <c r="F27" s="43">
        <v>10892.8</v>
      </c>
    </row>
    <row r="28" spans="1:6" ht="12.75">
      <c r="A28" s="103">
        <f t="shared" si="0"/>
        <v>21</v>
      </c>
      <c r="B28" s="104" t="s">
        <v>73</v>
      </c>
      <c r="C28" s="105">
        <v>3427</v>
      </c>
      <c r="D28" s="41" t="s">
        <v>52</v>
      </c>
      <c r="E28" s="41" t="s">
        <v>75</v>
      </c>
      <c r="F28" s="43">
        <v>10968.2</v>
      </c>
    </row>
    <row r="29" spans="1:6" ht="12.75">
      <c r="A29" s="103">
        <f t="shared" si="0"/>
        <v>22</v>
      </c>
      <c r="B29" s="104" t="s">
        <v>73</v>
      </c>
      <c r="C29" s="105">
        <v>3424</v>
      </c>
      <c r="D29" s="41" t="s">
        <v>57</v>
      </c>
      <c r="E29" s="41" t="s">
        <v>58</v>
      </c>
      <c r="F29" s="43">
        <v>826.83</v>
      </c>
    </row>
    <row r="30" spans="1:6" ht="12.75">
      <c r="A30" s="103">
        <f t="shared" si="0"/>
        <v>23</v>
      </c>
      <c r="B30" s="104" t="s">
        <v>73</v>
      </c>
      <c r="C30" s="105">
        <v>3430</v>
      </c>
      <c r="D30" s="41" t="s">
        <v>77</v>
      </c>
      <c r="E30" s="41" t="s">
        <v>78</v>
      </c>
      <c r="F30" s="43">
        <v>449740.07</v>
      </c>
    </row>
    <row r="31" spans="1:6" ht="12.75">
      <c r="A31" s="103">
        <f t="shared" si="0"/>
        <v>24</v>
      </c>
      <c r="B31" s="104" t="s">
        <v>73</v>
      </c>
      <c r="C31" s="105">
        <v>3416</v>
      </c>
      <c r="D31" s="41" t="s">
        <v>79</v>
      </c>
      <c r="E31" s="41" t="s">
        <v>80</v>
      </c>
      <c r="F31" s="43">
        <v>500</v>
      </c>
    </row>
    <row r="32" spans="1:6" ht="12.75">
      <c r="A32" s="103">
        <f t="shared" si="0"/>
        <v>25</v>
      </c>
      <c r="B32" s="104" t="s">
        <v>73</v>
      </c>
      <c r="C32" s="105">
        <v>3422</v>
      </c>
      <c r="D32" s="41" t="s">
        <v>76</v>
      </c>
      <c r="E32" s="41" t="s">
        <v>81</v>
      </c>
      <c r="F32" s="43">
        <v>157.3</v>
      </c>
    </row>
    <row r="33" spans="1:6" ht="12.75">
      <c r="A33" s="103">
        <f t="shared" si="0"/>
        <v>26</v>
      </c>
      <c r="B33" s="104" t="s">
        <v>73</v>
      </c>
      <c r="C33" s="105">
        <v>3429</v>
      </c>
      <c r="D33" s="41" t="s">
        <v>82</v>
      </c>
      <c r="E33" s="41" t="s">
        <v>83</v>
      </c>
      <c r="F33" s="43">
        <v>3777.06</v>
      </c>
    </row>
    <row r="34" spans="1:6" ht="12.75">
      <c r="A34" s="103">
        <f t="shared" si="0"/>
        <v>27</v>
      </c>
      <c r="B34" s="104" t="s">
        <v>73</v>
      </c>
      <c r="C34" s="105">
        <v>3415</v>
      </c>
      <c r="D34" s="41" t="s">
        <v>62</v>
      </c>
      <c r="E34" s="41" t="s">
        <v>84</v>
      </c>
      <c r="F34" s="43">
        <v>99.74</v>
      </c>
    </row>
    <row r="35" spans="1:6" ht="12.75">
      <c r="A35" s="103">
        <f t="shared" si="0"/>
        <v>28</v>
      </c>
      <c r="B35" s="104" t="s">
        <v>73</v>
      </c>
      <c r="C35" s="105">
        <v>3423</v>
      </c>
      <c r="D35" s="41" t="s">
        <v>57</v>
      </c>
      <c r="E35" s="41" t="s">
        <v>72</v>
      </c>
      <c r="F35" s="43">
        <v>41.99</v>
      </c>
    </row>
    <row r="36" spans="1:6" ht="12.75">
      <c r="A36" s="103">
        <f t="shared" si="0"/>
        <v>29</v>
      </c>
      <c r="B36" s="104" t="s">
        <v>73</v>
      </c>
      <c r="C36" s="105">
        <v>3431</v>
      </c>
      <c r="D36" s="41" t="s">
        <v>70</v>
      </c>
      <c r="E36" s="41" t="s">
        <v>85</v>
      </c>
      <c r="F36" s="43">
        <v>520.83</v>
      </c>
    </row>
    <row r="37" spans="1:6" ht="12.75">
      <c r="A37" s="103">
        <f t="shared" si="0"/>
        <v>30</v>
      </c>
      <c r="B37" s="104" t="s">
        <v>86</v>
      </c>
      <c r="C37" s="105">
        <v>3452</v>
      </c>
      <c r="D37" s="41" t="s">
        <v>87</v>
      </c>
      <c r="E37" s="41" t="s">
        <v>88</v>
      </c>
      <c r="F37" s="43">
        <v>284.55</v>
      </c>
    </row>
    <row r="38" spans="1:6" ht="12.75">
      <c r="A38" s="103">
        <f t="shared" si="0"/>
        <v>31</v>
      </c>
      <c r="B38" s="104" t="s">
        <v>86</v>
      </c>
      <c r="C38" s="105">
        <v>3449</v>
      </c>
      <c r="D38" s="41" t="s">
        <v>89</v>
      </c>
      <c r="E38" s="41" t="s">
        <v>78</v>
      </c>
      <c r="F38" s="43">
        <v>1863.42</v>
      </c>
    </row>
    <row r="39" spans="1:6" ht="12.75">
      <c r="A39" s="103">
        <f t="shared" si="0"/>
        <v>32</v>
      </c>
      <c r="B39" s="104" t="s">
        <v>90</v>
      </c>
      <c r="C39" s="105">
        <v>3495</v>
      </c>
      <c r="D39" s="41" t="s">
        <v>87</v>
      </c>
      <c r="E39" s="41" t="s">
        <v>88</v>
      </c>
      <c r="F39" s="43">
        <v>174.93</v>
      </c>
    </row>
    <row r="40" spans="1:6" ht="12.75">
      <c r="A40" s="103">
        <f t="shared" si="0"/>
        <v>33</v>
      </c>
      <c r="B40" s="104" t="s">
        <v>90</v>
      </c>
      <c r="C40" s="105">
        <v>3494</v>
      </c>
      <c r="D40" s="41" t="s">
        <v>91</v>
      </c>
      <c r="E40" s="41" t="s">
        <v>92</v>
      </c>
      <c r="F40" s="43">
        <v>1785</v>
      </c>
    </row>
    <row r="41" spans="1:6" ht="12.75">
      <c r="A41" s="103">
        <f t="shared" si="0"/>
        <v>34</v>
      </c>
      <c r="B41" s="104" t="s">
        <v>90</v>
      </c>
      <c r="C41" s="105">
        <v>3457</v>
      </c>
      <c r="D41" s="41" t="s">
        <v>93</v>
      </c>
      <c r="E41" s="41" t="s">
        <v>94</v>
      </c>
      <c r="F41" s="43">
        <v>757</v>
      </c>
    </row>
    <row r="42" spans="1:6" ht="13.5" thickBot="1">
      <c r="A42" s="103">
        <f t="shared" si="0"/>
        <v>35</v>
      </c>
      <c r="B42" s="104" t="s">
        <v>90</v>
      </c>
      <c r="C42" s="105">
        <v>3458</v>
      </c>
      <c r="D42" s="41" t="s">
        <v>62</v>
      </c>
      <c r="E42" s="41" t="s">
        <v>95</v>
      </c>
      <c r="F42" s="43">
        <v>4011.47</v>
      </c>
    </row>
    <row r="43" spans="1:6" ht="13.5" thickBot="1">
      <c r="A43" s="44"/>
      <c r="B43" s="45"/>
      <c r="C43" s="45"/>
      <c r="D43" s="45"/>
      <c r="E43" s="46" t="s">
        <v>96</v>
      </c>
      <c r="F43" s="47">
        <f>SUM(F8:F42)</f>
        <v>978008.2400000001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J23" sqref="J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37" t="s">
        <v>19</v>
      </c>
      <c r="B3" s="37"/>
      <c r="C3" s="37"/>
      <c r="D3" s="11"/>
    </row>
    <row r="4" spans="1:10" ht="30" customHeight="1">
      <c r="A4" s="38" t="s">
        <v>27</v>
      </c>
      <c r="B4" s="38"/>
      <c r="C4" s="38"/>
      <c r="D4" s="38"/>
      <c r="E4" s="38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28</v>
      </c>
      <c r="C6" s="8" t="str">
        <f>personal!G6</f>
        <v>29 martie - 2 aprilie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8" t="s">
        <v>14</v>
      </c>
      <c r="B8" s="29" t="s">
        <v>15</v>
      </c>
      <c r="C8" s="29" t="s">
        <v>16</v>
      </c>
      <c r="D8" s="29" t="s">
        <v>20</v>
      </c>
      <c r="E8" s="30" t="s">
        <v>17</v>
      </c>
    </row>
    <row r="9" spans="1:5" s="16" customFormat="1" ht="38.25">
      <c r="A9" s="111" t="s">
        <v>34</v>
      </c>
      <c r="B9" s="106" t="s">
        <v>97</v>
      </c>
      <c r="C9" s="107" t="s">
        <v>98</v>
      </c>
      <c r="D9" s="108" t="s">
        <v>99</v>
      </c>
      <c r="E9" s="112">
        <v>85183</v>
      </c>
    </row>
    <row r="10" spans="1:5" s="16" customFormat="1" ht="38.25">
      <c r="A10" s="111" t="s">
        <v>34</v>
      </c>
      <c r="B10" s="106" t="s">
        <v>100</v>
      </c>
      <c r="C10" s="107" t="s">
        <v>101</v>
      </c>
      <c r="D10" s="108" t="s">
        <v>99</v>
      </c>
      <c r="E10" s="112">
        <v>91595</v>
      </c>
    </row>
    <row r="11" spans="1:5" s="16" customFormat="1" ht="38.25">
      <c r="A11" s="111" t="s">
        <v>34</v>
      </c>
      <c r="B11" s="106" t="s">
        <v>102</v>
      </c>
      <c r="C11" s="107" t="s">
        <v>101</v>
      </c>
      <c r="D11" s="108" t="s">
        <v>99</v>
      </c>
      <c r="E11" s="112">
        <v>2621</v>
      </c>
    </row>
    <row r="12" spans="1:5" s="16" customFormat="1" ht="38.25">
      <c r="A12" s="111" t="s">
        <v>34</v>
      </c>
      <c r="B12" s="106" t="s">
        <v>103</v>
      </c>
      <c r="C12" s="107" t="s">
        <v>101</v>
      </c>
      <c r="D12" s="108" t="s">
        <v>99</v>
      </c>
      <c r="E12" s="112">
        <v>1270</v>
      </c>
    </row>
    <row r="13" spans="1:5" s="16" customFormat="1" ht="38.25">
      <c r="A13" s="111" t="s">
        <v>34</v>
      </c>
      <c r="B13" s="106" t="s">
        <v>104</v>
      </c>
      <c r="C13" s="107" t="s">
        <v>101</v>
      </c>
      <c r="D13" s="108" t="s">
        <v>99</v>
      </c>
      <c r="E13" s="112">
        <v>4445</v>
      </c>
    </row>
    <row r="14" spans="1:5" s="16" customFormat="1" ht="38.25">
      <c r="A14" s="111" t="s">
        <v>34</v>
      </c>
      <c r="B14" s="106" t="s">
        <v>105</v>
      </c>
      <c r="C14" s="107" t="s">
        <v>106</v>
      </c>
      <c r="D14" s="108" t="s">
        <v>99</v>
      </c>
      <c r="E14" s="112">
        <v>473682</v>
      </c>
    </row>
    <row r="15" spans="1:5" s="16" customFormat="1" ht="38.25">
      <c r="A15" s="111" t="s">
        <v>34</v>
      </c>
      <c r="B15" s="106" t="s">
        <v>107</v>
      </c>
      <c r="C15" s="107" t="s">
        <v>108</v>
      </c>
      <c r="D15" s="108" t="s">
        <v>99</v>
      </c>
      <c r="E15" s="112">
        <v>509336</v>
      </c>
    </row>
    <row r="16" spans="1:5" s="16" customFormat="1" ht="38.25">
      <c r="A16" s="111" t="s">
        <v>34</v>
      </c>
      <c r="B16" s="106" t="s">
        <v>109</v>
      </c>
      <c r="C16" s="107" t="s">
        <v>108</v>
      </c>
      <c r="D16" s="108" t="s">
        <v>99</v>
      </c>
      <c r="E16" s="112">
        <v>14573</v>
      </c>
    </row>
    <row r="17" spans="1:5" s="16" customFormat="1" ht="38.25">
      <c r="A17" s="111" t="s">
        <v>34</v>
      </c>
      <c r="B17" s="106" t="s">
        <v>110</v>
      </c>
      <c r="C17" s="107" t="s">
        <v>108</v>
      </c>
      <c r="D17" s="108" t="s">
        <v>99</v>
      </c>
      <c r="E17" s="112">
        <v>7074</v>
      </c>
    </row>
    <row r="18" spans="1:5" ht="38.25">
      <c r="A18" s="111" t="s">
        <v>34</v>
      </c>
      <c r="B18" s="106" t="s">
        <v>111</v>
      </c>
      <c r="C18" s="107" t="s">
        <v>108</v>
      </c>
      <c r="D18" s="108" t="s">
        <v>99</v>
      </c>
      <c r="E18" s="112">
        <v>24719</v>
      </c>
    </row>
    <row r="19" spans="1:5" ht="38.25">
      <c r="A19" s="111" t="s">
        <v>34</v>
      </c>
      <c r="B19" s="106" t="s">
        <v>112</v>
      </c>
      <c r="C19" s="107" t="s">
        <v>113</v>
      </c>
      <c r="D19" s="108" t="s">
        <v>99</v>
      </c>
      <c r="E19" s="112">
        <v>9128</v>
      </c>
    </row>
    <row r="20" spans="1:5" ht="38.25">
      <c r="A20" s="111" t="s">
        <v>34</v>
      </c>
      <c r="B20" s="106" t="s">
        <v>114</v>
      </c>
      <c r="C20" s="107" t="s">
        <v>115</v>
      </c>
      <c r="D20" s="108" t="s">
        <v>99</v>
      </c>
      <c r="E20" s="112">
        <v>223940</v>
      </c>
    </row>
    <row r="21" spans="1:5" ht="38.25">
      <c r="A21" s="111" t="s">
        <v>34</v>
      </c>
      <c r="B21" s="106" t="s">
        <v>116</v>
      </c>
      <c r="C21" s="107" t="s">
        <v>115</v>
      </c>
      <c r="D21" s="108" t="s">
        <v>99</v>
      </c>
      <c r="E21" s="112">
        <v>5428</v>
      </c>
    </row>
    <row r="22" spans="1:5" ht="38.25">
      <c r="A22" s="111" t="s">
        <v>34</v>
      </c>
      <c r="B22" s="106" t="s">
        <v>117</v>
      </c>
      <c r="C22" s="107" t="s">
        <v>115</v>
      </c>
      <c r="D22" s="108" t="s">
        <v>99</v>
      </c>
      <c r="E22" s="112">
        <v>221</v>
      </c>
    </row>
    <row r="23" spans="1:5" ht="38.25">
      <c r="A23" s="111" t="s">
        <v>34</v>
      </c>
      <c r="B23" s="106" t="s">
        <v>118</v>
      </c>
      <c r="C23" s="107" t="s">
        <v>115</v>
      </c>
      <c r="D23" s="108" t="s">
        <v>99</v>
      </c>
      <c r="E23" s="112">
        <v>5710</v>
      </c>
    </row>
    <row r="24" spans="1:5" ht="38.25">
      <c r="A24" s="111" t="s">
        <v>34</v>
      </c>
      <c r="B24" s="106" t="s">
        <v>119</v>
      </c>
      <c r="C24" s="107" t="s">
        <v>115</v>
      </c>
      <c r="D24" s="108" t="s">
        <v>99</v>
      </c>
      <c r="E24" s="112">
        <v>14253</v>
      </c>
    </row>
    <row r="25" spans="1:5" ht="38.25">
      <c r="A25" s="111" t="s">
        <v>34</v>
      </c>
      <c r="B25" s="106" t="s">
        <v>120</v>
      </c>
      <c r="C25" s="107" t="s">
        <v>115</v>
      </c>
      <c r="D25" s="108" t="s">
        <v>99</v>
      </c>
      <c r="E25" s="112">
        <v>40017</v>
      </c>
    </row>
    <row r="26" spans="1:5" ht="25.5">
      <c r="A26" s="111" t="s">
        <v>121</v>
      </c>
      <c r="B26" s="106" t="s">
        <v>122</v>
      </c>
      <c r="C26" s="107" t="s">
        <v>123</v>
      </c>
      <c r="D26" s="108" t="s">
        <v>124</v>
      </c>
      <c r="E26" s="112">
        <v>11.83</v>
      </c>
    </row>
    <row r="27" spans="1:5" ht="25.5">
      <c r="A27" s="111" t="s">
        <v>121</v>
      </c>
      <c r="B27" s="106" t="s">
        <v>125</v>
      </c>
      <c r="C27" s="107" t="s">
        <v>126</v>
      </c>
      <c r="D27" s="108" t="s">
        <v>124</v>
      </c>
      <c r="E27" s="112">
        <v>65.52</v>
      </c>
    </row>
    <row r="28" spans="1:5" s="110" customFormat="1" ht="21" customHeight="1" thickBot="1">
      <c r="A28" s="113" t="s">
        <v>18</v>
      </c>
      <c r="B28" s="109"/>
      <c r="C28" s="114"/>
      <c r="D28" s="115"/>
      <c r="E28" s="116">
        <f>SUM(E9:E27)</f>
        <v>1513272.35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85" sqref="J85"/>
    </sheetView>
  </sheetViews>
  <sheetFormatPr defaultColWidth="9.140625" defaultRowHeight="12.75"/>
  <cols>
    <col min="1" max="1" width="9.140625" style="117" customWidth="1"/>
    <col min="2" max="2" width="16.28125" style="117" customWidth="1"/>
    <col min="3" max="3" width="17.421875" style="117" customWidth="1"/>
    <col min="4" max="4" width="23.8515625" style="117" customWidth="1"/>
    <col min="5" max="5" width="35.421875" style="117" customWidth="1"/>
    <col min="6" max="6" width="25.140625" style="118" customWidth="1"/>
    <col min="7" max="8" width="9.140625" style="117" customWidth="1"/>
    <col min="9" max="9" width="9.140625" style="119" customWidth="1"/>
    <col min="10" max="10" width="34.00390625" style="117" customWidth="1"/>
    <col min="11" max="16384" width="9.140625" style="117" customWidth="1"/>
  </cols>
  <sheetData>
    <row r="2" ht="12.75">
      <c r="A2" s="22" t="s">
        <v>33</v>
      </c>
    </row>
    <row r="3" ht="12.75">
      <c r="A3" s="22"/>
    </row>
    <row r="4" ht="12.75">
      <c r="A4" s="22" t="s">
        <v>29</v>
      </c>
    </row>
    <row r="5" spans="1:5" ht="12.75">
      <c r="A5" s="22" t="s">
        <v>22</v>
      </c>
      <c r="D5" s="18" t="s">
        <v>28</v>
      </c>
      <c r="E5" s="36" t="str">
        <f>personal!G6</f>
        <v>29 martie - 2 aprilie 2021</v>
      </c>
    </row>
    <row r="6" ht="13.5" thickBot="1"/>
    <row r="7" spans="1:9" ht="46.5" customHeight="1" thickBot="1">
      <c r="A7" s="136" t="s">
        <v>8</v>
      </c>
      <c r="B7" s="137" t="s">
        <v>9</v>
      </c>
      <c r="C7" s="137" t="s">
        <v>10</v>
      </c>
      <c r="D7" s="137" t="s">
        <v>23</v>
      </c>
      <c r="E7" s="137" t="s">
        <v>30</v>
      </c>
      <c r="F7" s="138" t="s">
        <v>25</v>
      </c>
      <c r="I7" s="117"/>
    </row>
    <row r="8" spans="1:9" ht="12.75">
      <c r="A8" s="131">
        <v>1</v>
      </c>
      <c r="B8" s="132" t="s">
        <v>34</v>
      </c>
      <c r="C8" s="132">
        <v>3319</v>
      </c>
      <c r="D8" s="133" t="s">
        <v>35</v>
      </c>
      <c r="E8" s="134" t="s">
        <v>36</v>
      </c>
      <c r="F8" s="135">
        <v>800</v>
      </c>
      <c r="I8" s="117"/>
    </row>
    <row r="9" spans="1:9" ht="19.5" customHeight="1">
      <c r="A9" s="128">
        <v>2</v>
      </c>
      <c r="B9" s="120" t="s">
        <v>34</v>
      </c>
      <c r="C9" s="120">
        <v>3320</v>
      </c>
      <c r="D9" s="121" t="s">
        <v>35</v>
      </c>
      <c r="E9" s="122" t="s">
        <v>37</v>
      </c>
      <c r="F9" s="129">
        <v>1000</v>
      </c>
      <c r="I9" s="117"/>
    </row>
    <row r="10" spans="1:6" ht="18" customHeight="1">
      <c r="A10" s="131">
        <v>3</v>
      </c>
      <c r="B10" s="124">
        <v>44285</v>
      </c>
      <c r="C10" s="125">
        <v>3333</v>
      </c>
      <c r="D10" s="125" t="s">
        <v>40</v>
      </c>
      <c r="E10" s="126" t="s">
        <v>127</v>
      </c>
      <c r="F10" s="130">
        <v>1600</v>
      </c>
    </row>
    <row r="11" spans="1:6" ht="18" customHeight="1">
      <c r="A11" s="128">
        <v>4</v>
      </c>
      <c r="B11" s="124">
        <v>44285</v>
      </c>
      <c r="C11" s="125">
        <v>3334</v>
      </c>
      <c r="D11" s="125" t="s">
        <v>38</v>
      </c>
      <c r="E11" s="126" t="s">
        <v>127</v>
      </c>
      <c r="F11" s="130">
        <v>300</v>
      </c>
    </row>
    <row r="12" spans="1:6" ht="18" customHeight="1">
      <c r="A12" s="131">
        <v>5</v>
      </c>
      <c r="B12" s="124">
        <v>44285</v>
      </c>
      <c r="C12" s="127">
        <v>3335</v>
      </c>
      <c r="D12" s="125" t="s">
        <v>38</v>
      </c>
      <c r="E12" s="126" t="s">
        <v>127</v>
      </c>
      <c r="F12" s="130">
        <v>1000</v>
      </c>
    </row>
    <row r="13" spans="1:6" ht="18" customHeight="1">
      <c r="A13" s="128">
        <v>6</v>
      </c>
      <c r="B13" s="124">
        <v>44285</v>
      </c>
      <c r="C13" s="127">
        <v>3337</v>
      </c>
      <c r="D13" s="125" t="s">
        <v>38</v>
      </c>
      <c r="E13" s="126" t="s">
        <v>128</v>
      </c>
      <c r="F13" s="130">
        <v>906.2</v>
      </c>
    </row>
    <row r="14" spans="1:6" ht="18" customHeight="1">
      <c r="A14" s="131">
        <v>7</v>
      </c>
      <c r="B14" s="124">
        <v>44285</v>
      </c>
      <c r="C14" s="125">
        <v>3338</v>
      </c>
      <c r="D14" s="125" t="s">
        <v>129</v>
      </c>
      <c r="E14" s="126" t="s">
        <v>130</v>
      </c>
      <c r="F14" s="130">
        <v>100</v>
      </c>
    </row>
    <row r="15" spans="1:6" ht="18" customHeight="1">
      <c r="A15" s="128">
        <v>8</v>
      </c>
      <c r="B15" s="124">
        <v>44285</v>
      </c>
      <c r="C15" s="125">
        <v>3339</v>
      </c>
      <c r="D15" s="125" t="s">
        <v>129</v>
      </c>
      <c r="E15" s="126" t="s">
        <v>130</v>
      </c>
      <c r="F15" s="130">
        <v>300</v>
      </c>
    </row>
    <row r="16" spans="1:6" ht="18" customHeight="1">
      <c r="A16" s="131">
        <v>9</v>
      </c>
      <c r="B16" s="124">
        <v>44285</v>
      </c>
      <c r="C16" s="125">
        <v>3340</v>
      </c>
      <c r="D16" s="125" t="s">
        <v>129</v>
      </c>
      <c r="E16" s="126" t="s">
        <v>130</v>
      </c>
      <c r="F16" s="130">
        <v>150</v>
      </c>
    </row>
    <row r="17" spans="1:6" ht="18" customHeight="1">
      <c r="A17" s="128">
        <v>10</v>
      </c>
      <c r="B17" s="124">
        <v>44285</v>
      </c>
      <c r="C17" s="125">
        <v>3341</v>
      </c>
      <c r="D17" s="125" t="s">
        <v>129</v>
      </c>
      <c r="E17" s="126" t="s">
        <v>130</v>
      </c>
      <c r="F17" s="130">
        <v>350</v>
      </c>
    </row>
    <row r="18" spans="1:6" ht="18" customHeight="1">
      <c r="A18" s="131">
        <v>11</v>
      </c>
      <c r="B18" s="124">
        <v>44285</v>
      </c>
      <c r="C18" s="125">
        <v>3342</v>
      </c>
      <c r="D18" s="125" t="s">
        <v>129</v>
      </c>
      <c r="E18" s="126" t="s">
        <v>130</v>
      </c>
      <c r="F18" s="130">
        <v>20</v>
      </c>
    </row>
    <row r="19" spans="1:6" ht="18" customHeight="1">
      <c r="A19" s="128">
        <v>12</v>
      </c>
      <c r="B19" s="124">
        <v>44285</v>
      </c>
      <c r="C19" s="125">
        <v>3343</v>
      </c>
      <c r="D19" s="125" t="s">
        <v>129</v>
      </c>
      <c r="E19" s="126" t="s">
        <v>130</v>
      </c>
      <c r="F19" s="130">
        <v>33</v>
      </c>
    </row>
    <row r="20" spans="1:6" ht="18" customHeight="1">
      <c r="A20" s="131">
        <v>13</v>
      </c>
      <c r="B20" s="124">
        <v>44285</v>
      </c>
      <c r="C20" s="125">
        <v>3344</v>
      </c>
      <c r="D20" s="125" t="s">
        <v>129</v>
      </c>
      <c r="E20" s="126" t="s">
        <v>130</v>
      </c>
      <c r="F20" s="130">
        <v>50</v>
      </c>
    </row>
    <row r="21" spans="1:6" ht="18" customHeight="1">
      <c r="A21" s="128">
        <v>14</v>
      </c>
      <c r="B21" s="124">
        <v>44285</v>
      </c>
      <c r="C21" s="125">
        <v>3345</v>
      </c>
      <c r="D21" s="125" t="s">
        <v>129</v>
      </c>
      <c r="E21" s="126" t="s">
        <v>130</v>
      </c>
      <c r="F21" s="130">
        <v>50</v>
      </c>
    </row>
    <row r="22" spans="1:6" ht="18" customHeight="1">
      <c r="A22" s="131">
        <v>15</v>
      </c>
      <c r="B22" s="124">
        <v>44285</v>
      </c>
      <c r="C22" s="125">
        <v>3346</v>
      </c>
      <c r="D22" s="125" t="s">
        <v>129</v>
      </c>
      <c r="E22" s="126" t="s">
        <v>130</v>
      </c>
      <c r="F22" s="130">
        <v>300</v>
      </c>
    </row>
    <row r="23" spans="1:6" ht="18" customHeight="1">
      <c r="A23" s="128">
        <v>16</v>
      </c>
      <c r="B23" s="124">
        <v>44285</v>
      </c>
      <c r="C23" s="125">
        <v>3347</v>
      </c>
      <c r="D23" s="125" t="s">
        <v>129</v>
      </c>
      <c r="E23" s="126" t="s">
        <v>130</v>
      </c>
      <c r="F23" s="130">
        <v>100</v>
      </c>
    </row>
    <row r="24" spans="1:6" ht="18" customHeight="1">
      <c r="A24" s="131">
        <v>17</v>
      </c>
      <c r="B24" s="124">
        <v>44285</v>
      </c>
      <c r="C24" s="125">
        <v>3348</v>
      </c>
      <c r="D24" s="125" t="s">
        <v>129</v>
      </c>
      <c r="E24" s="126" t="s">
        <v>130</v>
      </c>
      <c r="F24" s="130">
        <v>40</v>
      </c>
    </row>
    <row r="25" spans="1:6" ht="18" customHeight="1">
      <c r="A25" s="128">
        <v>18</v>
      </c>
      <c r="B25" s="124">
        <v>44285</v>
      </c>
      <c r="C25" s="125">
        <v>3349</v>
      </c>
      <c r="D25" s="125" t="s">
        <v>129</v>
      </c>
      <c r="E25" s="126" t="s">
        <v>130</v>
      </c>
      <c r="F25" s="130">
        <v>200</v>
      </c>
    </row>
    <row r="26" spans="1:6" ht="18" customHeight="1">
      <c r="A26" s="131">
        <v>19</v>
      </c>
      <c r="B26" s="124">
        <v>44285</v>
      </c>
      <c r="C26" s="125">
        <v>3350</v>
      </c>
      <c r="D26" s="125" t="s">
        <v>129</v>
      </c>
      <c r="E26" s="126" t="s">
        <v>130</v>
      </c>
      <c r="F26" s="130">
        <v>100</v>
      </c>
    </row>
    <row r="27" spans="1:6" ht="18" customHeight="1">
      <c r="A27" s="128">
        <v>20</v>
      </c>
      <c r="B27" s="124">
        <v>44285</v>
      </c>
      <c r="C27" s="125">
        <v>3331</v>
      </c>
      <c r="D27" s="125" t="s">
        <v>40</v>
      </c>
      <c r="E27" s="126" t="s">
        <v>127</v>
      </c>
      <c r="F27" s="130">
        <v>2726.93</v>
      </c>
    </row>
    <row r="28" spans="1:6" ht="18" customHeight="1">
      <c r="A28" s="131">
        <v>21</v>
      </c>
      <c r="B28" s="124">
        <v>44285</v>
      </c>
      <c r="C28" s="125">
        <v>3351</v>
      </c>
      <c r="D28" s="125" t="s">
        <v>129</v>
      </c>
      <c r="E28" s="126" t="s">
        <v>130</v>
      </c>
      <c r="F28" s="130">
        <v>110</v>
      </c>
    </row>
    <row r="29" spans="1:6" ht="18" customHeight="1">
      <c r="A29" s="128">
        <v>22</v>
      </c>
      <c r="B29" s="124">
        <v>44285</v>
      </c>
      <c r="C29" s="125">
        <v>3352</v>
      </c>
      <c r="D29" s="125" t="s">
        <v>129</v>
      </c>
      <c r="E29" s="126" t="s">
        <v>130</v>
      </c>
      <c r="F29" s="130">
        <v>60</v>
      </c>
    </row>
    <row r="30" spans="1:6" ht="18" customHeight="1">
      <c r="A30" s="131">
        <v>23</v>
      </c>
      <c r="B30" s="124">
        <v>44285</v>
      </c>
      <c r="C30" s="125">
        <v>3353</v>
      </c>
      <c r="D30" s="125" t="s">
        <v>129</v>
      </c>
      <c r="E30" s="126" t="s">
        <v>130</v>
      </c>
      <c r="F30" s="130">
        <v>60</v>
      </c>
    </row>
    <row r="31" spans="1:6" ht="18" customHeight="1">
      <c r="A31" s="128">
        <v>24</v>
      </c>
      <c r="B31" s="124">
        <v>44285</v>
      </c>
      <c r="C31" s="125">
        <v>3354</v>
      </c>
      <c r="D31" s="125" t="s">
        <v>129</v>
      </c>
      <c r="E31" s="126" t="s">
        <v>130</v>
      </c>
      <c r="F31" s="130">
        <v>200</v>
      </c>
    </row>
    <row r="32" spans="1:6" ht="18" customHeight="1">
      <c r="A32" s="131">
        <v>25</v>
      </c>
      <c r="B32" s="124">
        <v>44285</v>
      </c>
      <c r="C32" s="125">
        <v>3355</v>
      </c>
      <c r="D32" s="125" t="s">
        <v>129</v>
      </c>
      <c r="E32" s="126" t="s">
        <v>130</v>
      </c>
      <c r="F32" s="130">
        <v>100</v>
      </c>
    </row>
    <row r="33" spans="1:6" ht="18" customHeight="1">
      <c r="A33" s="128">
        <v>26</v>
      </c>
      <c r="B33" s="124">
        <v>44285</v>
      </c>
      <c r="C33" s="125">
        <v>3321</v>
      </c>
      <c r="D33" s="125" t="s">
        <v>38</v>
      </c>
      <c r="E33" s="126" t="s">
        <v>127</v>
      </c>
      <c r="F33" s="130">
        <v>7530</v>
      </c>
    </row>
    <row r="34" spans="1:6" ht="18" customHeight="1">
      <c r="A34" s="131">
        <v>27</v>
      </c>
      <c r="B34" s="124">
        <v>44285</v>
      </c>
      <c r="C34" s="125">
        <v>3322</v>
      </c>
      <c r="D34" s="125" t="s">
        <v>38</v>
      </c>
      <c r="E34" s="126" t="s">
        <v>127</v>
      </c>
      <c r="F34" s="130">
        <v>5000</v>
      </c>
    </row>
    <row r="35" spans="1:6" ht="18" customHeight="1">
      <c r="A35" s="128">
        <v>28</v>
      </c>
      <c r="B35" s="124">
        <v>44285</v>
      </c>
      <c r="C35" s="125">
        <v>3323</v>
      </c>
      <c r="D35" s="125" t="s">
        <v>38</v>
      </c>
      <c r="E35" s="126" t="s">
        <v>127</v>
      </c>
      <c r="F35" s="130">
        <v>1539.95</v>
      </c>
    </row>
    <row r="36" spans="1:6" ht="18" customHeight="1">
      <c r="A36" s="131">
        <v>29</v>
      </c>
      <c r="B36" s="124">
        <v>44285</v>
      </c>
      <c r="C36" s="125">
        <v>3332</v>
      </c>
      <c r="D36" s="125" t="s">
        <v>38</v>
      </c>
      <c r="E36" s="126" t="s">
        <v>127</v>
      </c>
      <c r="F36" s="130">
        <v>1000</v>
      </c>
    </row>
    <row r="37" spans="1:6" ht="18" customHeight="1">
      <c r="A37" s="128">
        <v>30</v>
      </c>
      <c r="B37" s="124">
        <v>44285</v>
      </c>
      <c r="C37" s="125">
        <v>3324</v>
      </c>
      <c r="D37" s="125" t="s">
        <v>38</v>
      </c>
      <c r="E37" s="126" t="s">
        <v>127</v>
      </c>
      <c r="F37" s="130">
        <v>5000</v>
      </c>
    </row>
    <row r="38" spans="1:6" ht="18" customHeight="1">
      <c r="A38" s="131">
        <v>31</v>
      </c>
      <c r="B38" s="124">
        <v>44285</v>
      </c>
      <c r="C38" s="125">
        <v>3325</v>
      </c>
      <c r="D38" s="125" t="s">
        <v>40</v>
      </c>
      <c r="E38" s="126" t="s">
        <v>127</v>
      </c>
      <c r="F38" s="130">
        <v>10000</v>
      </c>
    </row>
    <row r="39" spans="1:6" ht="18" customHeight="1">
      <c r="A39" s="128">
        <v>32</v>
      </c>
      <c r="B39" s="124">
        <v>44285</v>
      </c>
      <c r="C39" s="125">
        <v>3327</v>
      </c>
      <c r="D39" s="125" t="s">
        <v>40</v>
      </c>
      <c r="E39" s="126" t="s">
        <v>127</v>
      </c>
      <c r="F39" s="130">
        <v>28745.38</v>
      </c>
    </row>
    <row r="40" spans="1:6" ht="18" customHeight="1">
      <c r="A40" s="131">
        <v>33</v>
      </c>
      <c r="B40" s="124">
        <v>44285</v>
      </c>
      <c r="C40" s="125">
        <v>3328</v>
      </c>
      <c r="D40" s="125" t="s">
        <v>38</v>
      </c>
      <c r="E40" s="126" t="s">
        <v>127</v>
      </c>
      <c r="F40" s="130">
        <v>620</v>
      </c>
    </row>
    <row r="41" spans="1:6" ht="18" customHeight="1">
      <c r="A41" s="128">
        <v>34</v>
      </c>
      <c r="B41" s="124">
        <v>44285</v>
      </c>
      <c r="C41" s="125">
        <v>3329</v>
      </c>
      <c r="D41" s="125" t="s">
        <v>38</v>
      </c>
      <c r="E41" s="126" t="s">
        <v>127</v>
      </c>
      <c r="F41" s="130">
        <v>400</v>
      </c>
    </row>
    <row r="42" spans="1:6" ht="18" customHeight="1">
      <c r="A42" s="131">
        <v>35</v>
      </c>
      <c r="B42" s="124">
        <v>44285</v>
      </c>
      <c r="C42" s="125">
        <v>3394</v>
      </c>
      <c r="D42" s="125" t="s">
        <v>38</v>
      </c>
      <c r="E42" s="126" t="s">
        <v>131</v>
      </c>
      <c r="F42" s="130">
        <v>14691.6</v>
      </c>
    </row>
    <row r="43" spans="1:6" ht="18" customHeight="1">
      <c r="A43" s="128">
        <v>36</v>
      </c>
      <c r="B43" s="124">
        <v>44286</v>
      </c>
      <c r="C43" s="125">
        <v>3412</v>
      </c>
      <c r="D43" s="125" t="s">
        <v>40</v>
      </c>
      <c r="E43" s="126" t="s">
        <v>132</v>
      </c>
      <c r="F43" s="130">
        <v>62798.73</v>
      </c>
    </row>
    <row r="44" spans="1:6" ht="18" customHeight="1">
      <c r="A44" s="131">
        <v>37</v>
      </c>
      <c r="B44" s="124">
        <v>44286</v>
      </c>
      <c r="C44" s="125">
        <v>3414</v>
      </c>
      <c r="D44" s="125" t="s">
        <v>133</v>
      </c>
      <c r="E44" s="126" t="s">
        <v>134</v>
      </c>
      <c r="F44" s="130">
        <v>11500</v>
      </c>
    </row>
    <row r="45" spans="1:6" ht="18" customHeight="1">
      <c r="A45" s="128">
        <v>38</v>
      </c>
      <c r="B45" s="124">
        <v>44287</v>
      </c>
      <c r="C45" s="125">
        <v>3432</v>
      </c>
      <c r="D45" s="125" t="s">
        <v>40</v>
      </c>
      <c r="E45" s="126" t="s">
        <v>127</v>
      </c>
      <c r="F45" s="130">
        <v>31760</v>
      </c>
    </row>
    <row r="46" spans="1:6" ht="18" customHeight="1">
      <c r="A46" s="131">
        <v>39</v>
      </c>
      <c r="B46" s="124">
        <v>44287</v>
      </c>
      <c r="C46" s="125">
        <v>3433</v>
      </c>
      <c r="D46" s="125" t="s">
        <v>38</v>
      </c>
      <c r="E46" s="126" t="s">
        <v>127</v>
      </c>
      <c r="F46" s="130">
        <v>1990</v>
      </c>
    </row>
    <row r="47" spans="1:6" ht="18" customHeight="1">
      <c r="A47" s="128">
        <v>40</v>
      </c>
      <c r="B47" s="124">
        <v>44287</v>
      </c>
      <c r="C47" s="125">
        <v>3434</v>
      </c>
      <c r="D47" s="125" t="s">
        <v>38</v>
      </c>
      <c r="E47" s="126" t="s">
        <v>135</v>
      </c>
      <c r="F47" s="130">
        <v>692.2</v>
      </c>
    </row>
    <row r="48" spans="1:6" ht="18" customHeight="1">
      <c r="A48" s="131">
        <v>41</v>
      </c>
      <c r="B48" s="124">
        <v>44287</v>
      </c>
      <c r="C48" s="125">
        <v>3435</v>
      </c>
      <c r="D48" s="125" t="s">
        <v>40</v>
      </c>
      <c r="E48" s="126" t="s">
        <v>127</v>
      </c>
      <c r="F48" s="130">
        <v>1240</v>
      </c>
    </row>
    <row r="49" spans="1:6" ht="18" customHeight="1">
      <c r="A49" s="128">
        <v>42</v>
      </c>
      <c r="B49" s="124">
        <v>44287</v>
      </c>
      <c r="C49" s="125">
        <v>3438</v>
      </c>
      <c r="D49" s="125" t="s">
        <v>40</v>
      </c>
      <c r="E49" s="126" t="s">
        <v>136</v>
      </c>
      <c r="F49" s="130">
        <v>27.23</v>
      </c>
    </row>
    <row r="50" spans="1:6" ht="18" customHeight="1">
      <c r="A50" s="131">
        <v>43</v>
      </c>
      <c r="B50" s="124">
        <v>44287</v>
      </c>
      <c r="C50" s="125">
        <v>3440</v>
      </c>
      <c r="D50" s="125" t="s">
        <v>38</v>
      </c>
      <c r="E50" s="126" t="s">
        <v>135</v>
      </c>
      <c r="F50" s="130">
        <v>2130.99</v>
      </c>
    </row>
    <row r="51" spans="1:6" ht="18" customHeight="1">
      <c r="A51" s="128">
        <v>44</v>
      </c>
      <c r="B51" s="124">
        <v>44287</v>
      </c>
      <c r="C51" s="125">
        <v>3442</v>
      </c>
      <c r="D51" s="125" t="s">
        <v>40</v>
      </c>
      <c r="E51" s="126" t="s">
        <v>127</v>
      </c>
      <c r="F51" s="130">
        <v>5870</v>
      </c>
    </row>
    <row r="52" spans="1:6" ht="18" customHeight="1">
      <c r="A52" s="131">
        <v>45</v>
      </c>
      <c r="B52" s="124">
        <v>44287</v>
      </c>
      <c r="C52" s="125">
        <v>3444</v>
      </c>
      <c r="D52" s="125" t="s">
        <v>40</v>
      </c>
      <c r="E52" s="126" t="s">
        <v>127</v>
      </c>
      <c r="F52" s="130">
        <v>30875</v>
      </c>
    </row>
    <row r="53" spans="1:6" ht="18" customHeight="1">
      <c r="A53" s="128">
        <v>46</v>
      </c>
      <c r="B53" s="124">
        <v>44287</v>
      </c>
      <c r="C53" s="125">
        <v>3446</v>
      </c>
      <c r="D53" s="125" t="s">
        <v>40</v>
      </c>
      <c r="E53" s="126" t="s">
        <v>127</v>
      </c>
      <c r="F53" s="130">
        <v>500</v>
      </c>
    </row>
    <row r="54" spans="1:6" ht="18" customHeight="1">
      <c r="A54" s="131">
        <v>47</v>
      </c>
      <c r="B54" s="124">
        <v>44287</v>
      </c>
      <c r="C54" s="125">
        <v>3462</v>
      </c>
      <c r="D54" s="125" t="s">
        <v>38</v>
      </c>
      <c r="E54" s="126" t="s">
        <v>127</v>
      </c>
      <c r="F54" s="130">
        <v>100</v>
      </c>
    </row>
    <row r="55" spans="1:6" ht="18" customHeight="1">
      <c r="A55" s="128">
        <v>48</v>
      </c>
      <c r="B55" s="124">
        <v>44287</v>
      </c>
      <c r="C55" s="125">
        <v>3456</v>
      </c>
      <c r="D55" s="125" t="s">
        <v>40</v>
      </c>
      <c r="E55" s="126" t="s">
        <v>132</v>
      </c>
      <c r="F55" s="130">
        <v>38019.28</v>
      </c>
    </row>
    <row r="56" spans="1:6" ht="18" customHeight="1">
      <c r="A56" s="131">
        <v>49</v>
      </c>
      <c r="B56" s="124">
        <v>44287</v>
      </c>
      <c r="C56" s="125">
        <v>3448</v>
      </c>
      <c r="D56" s="125" t="s">
        <v>40</v>
      </c>
      <c r="E56" s="126" t="s">
        <v>127</v>
      </c>
      <c r="F56" s="130">
        <v>2815</v>
      </c>
    </row>
    <row r="57" spans="1:6" ht="18" customHeight="1">
      <c r="A57" s="128">
        <v>50</v>
      </c>
      <c r="B57" s="124">
        <v>44287</v>
      </c>
      <c r="C57" s="125">
        <v>3447</v>
      </c>
      <c r="D57" s="125" t="s">
        <v>40</v>
      </c>
      <c r="E57" s="126" t="s">
        <v>135</v>
      </c>
      <c r="F57" s="130">
        <v>2304.35</v>
      </c>
    </row>
    <row r="58" spans="1:6" ht="18" customHeight="1">
      <c r="A58" s="131">
        <v>51</v>
      </c>
      <c r="B58" s="124">
        <v>44287</v>
      </c>
      <c r="C58" s="125">
        <v>3445</v>
      </c>
      <c r="D58" s="125" t="s">
        <v>38</v>
      </c>
      <c r="E58" s="126" t="s">
        <v>135</v>
      </c>
      <c r="F58" s="130">
        <v>100</v>
      </c>
    </row>
    <row r="59" spans="1:6" ht="18" customHeight="1">
      <c r="A59" s="128">
        <v>52</v>
      </c>
      <c r="B59" s="124">
        <v>44287</v>
      </c>
      <c r="C59" s="125">
        <v>3443</v>
      </c>
      <c r="D59" s="125" t="s">
        <v>38</v>
      </c>
      <c r="E59" s="126" t="s">
        <v>128</v>
      </c>
      <c r="F59" s="130">
        <v>3620</v>
      </c>
    </row>
    <row r="60" spans="1:6" ht="18" customHeight="1">
      <c r="A60" s="131">
        <v>53</v>
      </c>
      <c r="B60" s="124">
        <v>44287</v>
      </c>
      <c r="C60" s="125">
        <v>3441</v>
      </c>
      <c r="D60" s="125" t="s">
        <v>38</v>
      </c>
      <c r="E60" s="126" t="s">
        <v>127</v>
      </c>
      <c r="F60" s="130">
        <v>60</v>
      </c>
    </row>
    <row r="61" spans="1:6" ht="18" customHeight="1">
      <c r="A61" s="128">
        <v>54</v>
      </c>
      <c r="B61" s="124">
        <v>44287</v>
      </c>
      <c r="C61" s="125">
        <v>3439</v>
      </c>
      <c r="D61" s="125" t="s">
        <v>38</v>
      </c>
      <c r="E61" s="126" t="s">
        <v>127</v>
      </c>
      <c r="F61" s="130">
        <v>4</v>
      </c>
    </row>
    <row r="62" spans="1:6" ht="18" customHeight="1">
      <c r="A62" s="131">
        <v>55</v>
      </c>
      <c r="B62" s="124">
        <v>44287</v>
      </c>
      <c r="C62" s="125">
        <v>3437</v>
      </c>
      <c r="D62" s="125" t="s">
        <v>38</v>
      </c>
      <c r="E62" s="126" t="s">
        <v>135</v>
      </c>
      <c r="F62" s="130">
        <v>9507.62</v>
      </c>
    </row>
    <row r="63" spans="1:6" ht="18" customHeight="1">
      <c r="A63" s="128">
        <v>56</v>
      </c>
      <c r="B63" s="124">
        <v>44287</v>
      </c>
      <c r="C63" s="125">
        <v>3436</v>
      </c>
      <c r="D63" s="125" t="s">
        <v>38</v>
      </c>
      <c r="E63" s="126" t="s">
        <v>127</v>
      </c>
      <c r="F63" s="130">
        <v>1250</v>
      </c>
    </row>
    <row r="64" spans="1:6" ht="18" customHeight="1">
      <c r="A64" s="131">
        <v>57</v>
      </c>
      <c r="B64" s="124">
        <v>44288</v>
      </c>
      <c r="C64" s="125">
        <v>3466</v>
      </c>
      <c r="D64" s="125" t="s">
        <v>40</v>
      </c>
      <c r="E64" s="126" t="s">
        <v>127</v>
      </c>
      <c r="F64" s="130">
        <v>1490</v>
      </c>
    </row>
    <row r="65" spans="1:6" ht="18" customHeight="1">
      <c r="A65" s="128">
        <v>58</v>
      </c>
      <c r="B65" s="124">
        <v>44288</v>
      </c>
      <c r="C65" s="125">
        <v>3467</v>
      </c>
      <c r="D65" s="125" t="s">
        <v>40</v>
      </c>
      <c r="E65" s="126" t="s">
        <v>127</v>
      </c>
      <c r="F65" s="130">
        <v>4200</v>
      </c>
    </row>
    <row r="66" spans="1:6" ht="18" customHeight="1">
      <c r="A66" s="131">
        <v>59</v>
      </c>
      <c r="B66" s="124">
        <v>44288</v>
      </c>
      <c r="C66" s="123">
        <v>3468</v>
      </c>
      <c r="D66" s="125" t="s">
        <v>40</v>
      </c>
      <c r="E66" s="126" t="s">
        <v>127</v>
      </c>
      <c r="F66" s="130">
        <v>9421.44</v>
      </c>
    </row>
    <row r="67" spans="1:6" ht="18" customHeight="1">
      <c r="A67" s="128">
        <v>60</v>
      </c>
      <c r="B67" s="124">
        <v>44288</v>
      </c>
      <c r="C67" s="123">
        <v>3469</v>
      </c>
      <c r="D67" s="125" t="s">
        <v>40</v>
      </c>
      <c r="E67" s="126" t="s">
        <v>127</v>
      </c>
      <c r="F67" s="130">
        <v>1050</v>
      </c>
    </row>
    <row r="68" spans="1:6" ht="18" customHeight="1">
      <c r="A68" s="131">
        <v>61</v>
      </c>
      <c r="B68" s="124">
        <v>44288</v>
      </c>
      <c r="C68" s="123">
        <v>3470</v>
      </c>
      <c r="D68" s="125" t="s">
        <v>38</v>
      </c>
      <c r="E68" s="126" t="s">
        <v>127</v>
      </c>
      <c r="F68" s="130">
        <v>2000</v>
      </c>
    </row>
    <row r="69" spans="1:6" ht="18" customHeight="1">
      <c r="A69" s="128">
        <v>62</v>
      </c>
      <c r="B69" s="124">
        <v>44288</v>
      </c>
      <c r="C69" s="123">
        <v>3474</v>
      </c>
      <c r="D69" s="125" t="s">
        <v>38</v>
      </c>
      <c r="E69" s="126" t="s">
        <v>127</v>
      </c>
      <c r="F69" s="130">
        <v>2050</v>
      </c>
    </row>
    <row r="70" spans="1:6" ht="18" customHeight="1">
      <c r="A70" s="131">
        <v>63</v>
      </c>
      <c r="B70" s="124">
        <v>44288</v>
      </c>
      <c r="C70" s="123">
        <v>3476</v>
      </c>
      <c r="D70" s="125" t="s">
        <v>38</v>
      </c>
      <c r="E70" s="126" t="s">
        <v>127</v>
      </c>
      <c r="F70" s="130">
        <v>25</v>
      </c>
    </row>
    <row r="71" spans="1:6" ht="18" customHeight="1">
      <c r="A71" s="128">
        <v>64</v>
      </c>
      <c r="B71" s="124">
        <v>44288</v>
      </c>
      <c r="C71" s="123">
        <v>3330</v>
      </c>
      <c r="D71" s="125" t="s">
        <v>38</v>
      </c>
      <c r="E71" s="126" t="s">
        <v>128</v>
      </c>
      <c r="F71" s="130">
        <v>1498.5</v>
      </c>
    </row>
    <row r="72" spans="1:6" ht="18" customHeight="1">
      <c r="A72" s="131">
        <v>65</v>
      </c>
      <c r="B72" s="124">
        <v>44288</v>
      </c>
      <c r="C72" s="123">
        <v>3479</v>
      </c>
      <c r="D72" s="125" t="s">
        <v>129</v>
      </c>
      <c r="E72" s="126" t="s">
        <v>130</v>
      </c>
      <c r="F72" s="130">
        <v>300</v>
      </c>
    </row>
    <row r="73" spans="1:6" ht="18" customHeight="1">
      <c r="A73" s="128">
        <v>66</v>
      </c>
      <c r="B73" s="124">
        <v>44288</v>
      </c>
      <c r="C73" s="123">
        <v>3488</v>
      </c>
      <c r="D73" s="125" t="s">
        <v>129</v>
      </c>
      <c r="E73" s="126" t="s">
        <v>130</v>
      </c>
      <c r="F73" s="130">
        <v>150</v>
      </c>
    </row>
    <row r="74" spans="1:6" ht="18" customHeight="1">
      <c r="A74" s="131">
        <v>67</v>
      </c>
      <c r="B74" s="124">
        <v>44288</v>
      </c>
      <c r="C74" s="123">
        <v>3487</v>
      </c>
      <c r="D74" s="125" t="s">
        <v>129</v>
      </c>
      <c r="E74" s="126" t="s">
        <v>130</v>
      </c>
      <c r="F74" s="130">
        <v>540</v>
      </c>
    </row>
    <row r="75" spans="1:6" ht="18" customHeight="1">
      <c r="A75" s="128">
        <v>68</v>
      </c>
      <c r="B75" s="124">
        <v>44288</v>
      </c>
      <c r="C75" s="123">
        <v>3486</v>
      </c>
      <c r="D75" s="125" t="s">
        <v>129</v>
      </c>
      <c r="E75" s="126" t="s">
        <v>130</v>
      </c>
      <c r="F75" s="130">
        <v>1000</v>
      </c>
    </row>
    <row r="76" spans="1:6" ht="18" customHeight="1">
      <c r="A76" s="131">
        <v>69</v>
      </c>
      <c r="B76" s="124">
        <v>44288</v>
      </c>
      <c r="C76" s="123">
        <v>3485</v>
      </c>
      <c r="D76" s="125" t="s">
        <v>129</v>
      </c>
      <c r="E76" s="126" t="s">
        <v>130</v>
      </c>
      <c r="F76" s="130">
        <v>50</v>
      </c>
    </row>
    <row r="77" spans="1:6" ht="18" customHeight="1">
      <c r="A77" s="128">
        <v>70</v>
      </c>
      <c r="B77" s="124">
        <v>44288</v>
      </c>
      <c r="C77" s="123">
        <v>3484</v>
      </c>
      <c r="D77" s="125" t="s">
        <v>129</v>
      </c>
      <c r="E77" s="126" t="s">
        <v>130</v>
      </c>
      <c r="F77" s="130">
        <v>255.92</v>
      </c>
    </row>
    <row r="78" spans="1:6" ht="18" customHeight="1">
      <c r="A78" s="131">
        <v>71</v>
      </c>
      <c r="B78" s="124">
        <v>44288</v>
      </c>
      <c r="C78" s="123">
        <v>3483</v>
      </c>
      <c r="D78" s="125" t="s">
        <v>129</v>
      </c>
      <c r="E78" s="126" t="s">
        <v>130</v>
      </c>
      <c r="F78" s="130">
        <v>200</v>
      </c>
    </row>
    <row r="79" spans="1:6" ht="18" customHeight="1">
      <c r="A79" s="128">
        <v>72</v>
      </c>
      <c r="B79" s="124">
        <v>44288</v>
      </c>
      <c r="C79" s="123">
        <v>3482</v>
      </c>
      <c r="D79" s="125" t="s">
        <v>129</v>
      </c>
      <c r="E79" s="126" t="s">
        <v>130</v>
      </c>
      <c r="F79" s="130">
        <v>100</v>
      </c>
    </row>
    <row r="80" spans="1:6" ht="18" customHeight="1">
      <c r="A80" s="131">
        <v>73</v>
      </c>
      <c r="B80" s="124">
        <v>44288</v>
      </c>
      <c r="C80" s="123">
        <v>3481</v>
      </c>
      <c r="D80" s="125" t="s">
        <v>129</v>
      </c>
      <c r="E80" s="126" t="s">
        <v>130</v>
      </c>
      <c r="F80" s="130">
        <v>600</v>
      </c>
    </row>
    <row r="81" spans="1:6" ht="18" customHeight="1">
      <c r="A81" s="128">
        <v>74</v>
      </c>
      <c r="B81" s="124">
        <v>44288</v>
      </c>
      <c r="C81" s="123">
        <v>3480</v>
      </c>
      <c r="D81" s="125" t="s">
        <v>129</v>
      </c>
      <c r="E81" s="126" t="s">
        <v>130</v>
      </c>
      <c r="F81" s="130">
        <v>150</v>
      </c>
    </row>
    <row r="82" spans="1:6" ht="18" customHeight="1">
      <c r="A82" s="131">
        <v>75</v>
      </c>
      <c r="B82" s="124">
        <v>44288</v>
      </c>
      <c r="C82" s="123">
        <v>3493</v>
      </c>
      <c r="D82" s="125" t="s">
        <v>129</v>
      </c>
      <c r="E82" s="126" t="s">
        <v>130</v>
      </c>
      <c r="F82" s="130">
        <v>400</v>
      </c>
    </row>
    <row r="83" spans="1:6" ht="18" customHeight="1">
      <c r="A83" s="128">
        <v>76</v>
      </c>
      <c r="B83" s="124">
        <v>44288</v>
      </c>
      <c r="C83" s="123">
        <v>3492</v>
      </c>
      <c r="D83" s="125" t="s">
        <v>129</v>
      </c>
      <c r="E83" s="126" t="s">
        <v>130</v>
      </c>
      <c r="F83" s="130">
        <v>150</v>
      </c>
    </row>
    <row r="84" spans="1:6" ht="18" customHeight="1">
      <c r="A84" s="131">
        <v>77</v>
      </c>
      <c r="B84" s="124">
        <v>44288</v>
      </c>
      <c r="C84" s="123">
        <v>3491</v>
      </c>
      <c r="D84" s="125" t="s">
        <v>129</v>
      </c>
      <c r="E84" s="126" t="s">
        <v>130</v>
      </c>
      <c r="F84" s="130">
        <v>50</v>
      </c>
    </row>
    <row r="85" spans="1:6" ht="18" customHeight="1">
      <c r="A85" s="128">
        <v>78</v>
      </c>
      <c r="B85" s="124">
        <v>44288</v>
      </c>
      <c r="C85" s="123">
        <v>3490</v>
      </c>
      <c r="D85" s="125" t="s">
        <v>129</v>
      </c>
      <c r="E85" s="126" t="s">
        <v>130</v>
      </c>
      <c r="F85" s="130">
        <v>60</v>
      </c>
    </row>
    <row r="86" spans="1:6" ht="18" customHeight="1">
      <c r="A86" s="131">
        <v>79</v>
      </c>
      <c r="B86" s="124">
        <v>44288</v>
      </c>
      <c r="C86" s="123">
        <v>3489</v>
      </c>
      <c r="D86" s="125" t="s">
        <v>129</v>
      </c>
      <c r="E86" s="126" t="s">
        <v>130</v>
      </c>
      <c r="F86" s="130">
        <v>30</v>
      </c>
    </row>
    <row r="87" spans="1:6" ht="18" customHeight="1">
      <c r="A87" s="128">
        <v>80</v>
      </c>
      <c r="B87" s="124">
        <v>44288</v>
      </c>
      <c r="C87" s="123">
        <v>3336</v>
      </c>
      <c r="D87" s="125" t="s">
        <v>38</v>
      </c>
      <c r="E87" s="126" t="s">
        <v>128</v>
      </c>
      <c r="F87" s="130">
        <v>938.25</v>
      </c>
    </row>
    <row r="88" spans="1:6" ht="18" customHeight="1">
      <c r="A88" s="131">
        <v>81</v>
      </c>
      <c r="B88" s="124">
        <v>44288</v>
      </c>
      <c r="C88" s="123">
        <v>3478</v>
      </c>
      <c r="D88" s="125" t="s">
        <v>40</v>
      </c>
      <c r="E88" s="126" t="s">
        <v>135</v>
      </c>
      <c r="F88" s="130">
        <v>17716.62</v>
      </c>
    </row>
    <row r="89" spans="1:6" ht="18" customHeight="1">
      <c r="A89" s="128">
        <v>82</v>
      </c>
      <c r="B89" s="124">
        <v>44288</v>
      </c>
      <c r="C89" s="123">
        <v>3475</v>
      </c>
      <c r="D89" s="125" t="s">
        <v>38</v>
      </c>
      <c r="E89" s="126" t="s">
        <v>127</v>
      </c>
      <c r="F89" s="130">
        <v>1805</v>
      </c>
    </row>
    <row r="90" spans="1:6" ht="18" customHeight="1">
      <c r="A90" s="131">
        <v>83</v>
      </c>
      <c r="B90" s="124">
        <v>44288</v>
      </c>
      <c r="C90" s="123">
        <v>3473</v>
      </c>
      <c r="D90" s="125" t="s">
        <v>40</v>
      </c>
      <c r="E90" s="126" t="s">
        <v>127</v>
      </c>
      <c r="F90" s="130">
        <v>10000</v>
      </c>
    </row>
    <row r="91" spans="1:6" ht="18" customHeight="1">
      <c r="A91" s="128">
        <v>84</v>
      </c>
      <c r="B91" s="124">
        <v>44288</v>
      </c>
      <c r="C91" s="123">
        <v>3471</v>
      </c>
      <c r="D91" s="125" t="s">
        <v>38</v>
      </c>
      <c r="E91" s="126" t="s">
        <v>127</v>
      </c>
      <c r="F91" s="130">
        <v>3600</v>
      </c>
    </row>
    <row r="92" spans="1:6" ht="18" customHeight="1" thickBot="1">
      <c r="A92" s="131">
        <v>85</v>
      </c>
      <c r="B92" s="139">
        <v>44288</v>
      </c>
      <c r="C92" s="140">
        <v>3472</v>
      </c>
      <c r="D92" s="141" t="s">
        <v>38</v>
      </c>
      <c r="E92" s="142" t="s">
        <v>127</v>
      </c>
      <c r="F92" s="143">
        <v>1000</v>
      </c>
    </row>
    <row r="93" spans="1:6" ht="25.5" customHeight="1" thickBot="1">
      <c r="A93" s="145"/>
      <c r="B93" s="146"/>
      <c r="C93" s="146"/>
      <c r="D93" s="146"/>
      <c r="E93" s="147" t="s">
        <v>6</v>
      </c>
      <c r="F93" s="144">
        <f>SUM(F8:F92)</f>
        <v>353178.18999999994</v>
      </c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7"/>
    </row>
    <row r="254" ht="18" customHeight="1">
      <c r="I254" s="117"/>
    </row>
    <row r="255" ht="18" customHeight="1">
      <c r="I255" s="117"/>
    </row>
    <row r="256" ht="18" customHeight="1">
      <c r="I256" s="117"/>
    </row>
    <row r="257" ht="18" customHeight="1">
      <c r="I257" s="117"/>
    </row>
    <row r="258" ht="18" customHeight="1">
      <c r="I258" s="117"/>
    </row>
    <row r="259" ht="18" customHeight="1">
      <c r="I259" s="117"/>
    </row>
    <row r="260" ht="18" customHeight="1">
      <c r="I260" s="117"/>
    </row>
    <row r="261" ht="18" customHeight="1">
      <c r="I261" s="117"/>
    </row>
    <row r="262" ht="18" customHeight="1">
      <c r="I262" s="117"/>
    </row>
    <row r="263" ht="18" customHeight="1">
      <c r="I263" s="117"/>
    </row>
    <row r="264" ht="18" customHeight="1">
      <c r="I264" s="117"/>
    </row>
    <row r="265" ht="18" customHeight="1">
      <c r="I265" s="117"/>
    </row>
    <row r="266" ht="18" customHeight="1">
      <c r="I266" s="117"/>
    </row>
    <row r="267" ht="18" customHeight="1">
      <c r="I267" s="117"/>
    </row>
    <row r="268" ht="18" customHeight="1">
      <c r="I268" s="117"/>
    </row>
    <row r="269" ht="18" customHeight="1">
      <c r="I269" s="117"/>
    </row>
    <row r="270" ht="18" customHeight="1">
      <c r="I270" s="117"/>
    </row>
    <row r="271" ht="18" customHeight="1">
      <c r="I271" s="117"/>
    </row>
    <row r="272" ht="18" customHeight="1">
      <c r="I272" s="117"/>
    </row>
    <row r="273" ht="18" customHeight="1">
      <c r="I273" s="117"/>
    </row>
    <row r="274" ht="18" customHeight="1">
      <c r="I274" s="117"/>
    </row>
    <row r="275" ht="18" customHeight="1">
      <c r="I275" s="117"/>
    </row>
    <row r="276" ht="18" customHeight="1">
      <c r="I276" s="117"/>
    </row>
    <row r="277" ht="18" customHeight="1">
      <c r="I277" s="117"/>
    </row>
    <row r="278" ht="18" customHeight="1">
      <c r="I278" s="117"/>
    </row>
    <row r="279" ht="18" customHeight="1">
      <c r="I279" s="117"/>
    </row>
    <row r="280" ht="18" customHeight="1">
      <c r="I280" s="117"/>
    </row>
    <row r="281" ht="18" customHeight="1">
      <c r="I281" s="117"/>
    </row>
    <row r="282" ht="18" customHeight="1">
      <c r="I282" s="117"/>
    </row>
    <row r="283" ht="18" customHeight="1">
      <c r="I283" s="117"/>
    </row>
    <row r="284" ht="18" customHeight="1">
      <c r="I284" s="117"/>
    </row>
    <row r="285" ht="18" customHeight="1">
      <c r="I285" s="117"/>
    </row>
    <row r="286" ht="18" customHeight="1">
      <c r="I286" s="117"/>
    </row>
    <row r="287" ht="18" customHeight="1">
      <c r="I287" s="117"/>
    </row>
    <row r="288" ht="18" customHeight="1">
      <c r="I288" s="117"/>
    </row>
    <row r="289" ht="18" customHeight="1">
      <c r="I289" s="117"/>
    </row>
    <row r="290" ht="18" customHeight="1">
      <c r="I290" s="117"/>
    </row>
    <row r="291" ht="18" customHeight="1">
      <c r="I291" s="117"/>
    </row>
    <row r="292" ht="18" customHeight="1">
      <c r="I292" s="117"/>
    </row>
    <row r="293" ht="18" customHeight="1">
      <c r="I293" s="117"/>
    </row>
    <row r="294" ht="18" customHeight="1">
      <c r="I294" s="117"/>
    </row>
    <row r="295" ht="18" customHeight="1">
      <c r="I295" s="117"/>
    </row>
    <row r="296" ht="18" customHeight="1">
      <c r="I296" s="117"/>
    </row>
    <row r="297" ht="18" customHeight="1">
      <c r="I297" s="117"/>
    </row>
    <row r="298" ht="18" customHeight="1">
      <c r="I298" s="117"/>
    </row>
    <row r="299" ht="18" customHeight="1">
      <c r="I299" s="117"/>
    </row>
    <row r="300" ht="18" customHeight="1">
      <c r="I300" s="117"/>
    </row>
    <row r="301" ht="18" customHeight="1">
      <c r="I301" s="117"/>
    </row>
    <row r="302" ht="18" customHeight="1">
      <c r="I302" s="117"/>
    </row>
    <row r="303" ht="18" customHeight="1">
      <c r="I303" s="11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E29" sqref="E29"/>
    </sheetView>
  </sheetViews>
  <sheetFormatPr defaultColWidth="10.421875" defaultRowHeight="12.75"/>
  <cols>
    <col min="1" max="1" width="9.421875" style="150" customWidth="1"/>
    <col min="2" max="2" width="17.28125" style="150" customWidth="1"/>
    <col min="3" max="3" width="14.7109375" style="150" customWidth="1"/>
    <col min="4" max="4" width="24.7109375" style="150" customWidth="1"/>
    <col min="5" max="5" width="39.421875" style="150" customWidth="1"/>
    <col min="6" max="6" width="15.00390625" style="150" customWidth="1"/>
    <col min="7" max="16384" width="10.421875" style="150" customWidth="1"/>
  </cols>
  <sheetData>
    <row r="1" spans="1:6" ht="12.75">
      <c r="A1" s="7" t="s">
        <v>33</v>
      </c>
      <c r="B1" s="149"/>
      <c r="C1" s="5"/>
      <c r="D1" s="5"/>
      <c r="E1" s="149"/>
      <c r="F1" s="149"/>
    </row>
    <row r="2" spans="2:6" ht="12.75">
      <c r="B2" s="149"/>
      <c r="C2" s="149"/>
      <c r="D2" s="149"/>
      <c r="E2" s="149"/>
      <c r="F2" s="149"/>
    </row>
    <row r="3" spans="1:6" ht="12.75">
      <c r="A3" s="7" t="s">
        <v>21</v>
      </c>
      <c r="B3" s="5"/>
      <c r="C3" s="149"/>
      <c r="D3" s="5"/>
      <c r="E3" s="151"/>
      <c r="F3" s="149"/>
    </row>
    <row r="4" spans="1:6" ht="12.75">
      <c r="A4" s="7" t="s">
        <v>26</v>
      </c>
      <c r="B4" s="5"/>
      <c r="C4" s="149"/>
      <c r="D4" s="5"/>
      <c r="E4" s="149"/>
      <c r="F4" s="5"/>
    </row>
    <row r="5" spans="1:6" ht="12.75">
      <c r="A5" s="149"/>
      <c r="B5" s="5"/>
      <c r="C5" s="149"/>
      <c r="D5" s="149"/>
      <c r="E5" s="149"/>
      <c r="F5" s="149"/>
    </row>
    <row r="6" spans="1:6" ht="12.75">
      <c r="A6" s="149"/>
      <c r="B6" s="6"/>
      <c r="C6" s="18" t="s">
        <v>28</v>
      </c>
      <c r="D6" s="23" t="str">
        <f>personal!G6</f>
        <v>29 martie - 2 aprilie 2021</v>
      </c>
      <c r="E6" s="149"/>
      <c r="F6" s="149"/>
    </row>
    <row r="7" spans="1:6" ht="13.5" thickBot="1">
      <c r="A7" s="149"/>
      <c r="B7" s="149"/>
      <c r="C7" s="149"/>
      <c r="D7" s="149"/>
      <c r="E7" s="149"/>
      <c r="F7" s="149"/>
    </row>
    <row r="8" spans="1:6" ht="51.75" thickBot="1">
      <c r="A8" s="31" t="s">
        <v>8</v>
      </c>
      <c r="B8" s="32" t="s">
        <v>9</v>
      </c>
      <c r="C8" s="33" t="s">
        <v>10</v>
      </c>
      <c r="D8" s="32" t="s">
        <v>23</v>
      </c>
      <c r="E8" s="32" t="s">
        <v>24</v>
      </c>
      <c r="F8" s="34" t="s">
        <v>25</v>
      </c>
    </row>
    <row r="9" spans="1:6" ht="12.75">
      <c r="A9" s="152">
        <v>1</v>
      </c>
      <c r="B9" s="153">
        <v>44284</v>
      </c>
      <c r="C9" s="154">
        <v>3317</v>
      </c>
      <c r="D9" s="154" t="s">
        <v>38</v>
      </c>
      <c r="E9" s="155" t="s">
        <v>39</v>
      </c>
      <c r="F9" s="156">
        <v>68318.86</v>
      </c>
    </row>
    <row r="10" spans="1:6" ht="12.75">
      <c r="A10" s="152">
        <v>2</v>
      </c>
      <c r="B10" s="153">
        <v>44284</v>
      </c>
      <c r="C10" s="154">
        <v>3318</v>
      </c>
      <c r="D10" s="154" t="s">
        <v>38</v>
      </c>
      <c r="E10" s="155" t="s">
        <v>39</v>
      </c>
      <c r="F10" s="156">
        <v>68250.86</v>
      </c>
    </row>
    <row r="11" spans="1:6" ht="12.75">
      <c r="A11" s="152">
        <v>3</v>
      </c>
      <c r="B11" s="153">
        <v>44284</v>
      </c>
      <c r="C11" s="154">
        <v>5202</v>
      </c>
      <c r="D11" s="154" t="s">
        <v>40</v>
      </c>
      <c r="E11" s="155" t="s">
        <v>41</v>
      </c>
      <c r="F11" s="156">
        <v>320854.25</v>
      </c>
    </row>
    <row r="12" spans="1:6" ht="12.75">
      <c r="A12" s="152">
        <v>4</v>
      </c>
      <c r="B12" s="153">
        <v>44284</v>
      </c>
      <c r="C12" s="154">
        <v>5201</v>
      </c>
      <c r="D12" s="154" t="s">
        <v>40</v>
      </c>
      <c r="E12" s="155" t="s">
        <v>42</v>
      </c>
      <c r="F12" s="156">
        <v>466253.48</v>
      </c>
    </row>
    <row r="13" spans="1:256" ht="12.75">
      <c r="A13" s="152">
        <v>5</v>
      </c>
      <c r="B13" s="153">
        <v>44285</v>
      </c>
      <c r="C13" s="154">
        <v>3326</v>
      </c>
      <c r="D13" s="154" t="s">
        <v>40</v>
      </c>
      <c r="E13" s="155" t="s">
        <v>43</v>
      </c>
      <c r="F13" s="156">
        <v>34852.78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</row>
    <row r="14" spans="1:6" ht="12.75">
      <c r="A14" s="152">
        <v>6</v>
      </c>
      <c r="B14" s="153">
        <v>44285</v>
      </c>
      <c r="C14" s="154">
        <v>3390</v>
      </c>
      <c r="D14" s="154" t="s">
        <v>38</v>
      </c>
      <c r="E14" s="155" t="s">
        <v>44</v>
      </c>
      <c r="F14" s="156">
        <v>4897.2</v>
      </c>
    </row>
    <row r="15" spans="1:6" ht="12.75">
      <c r="A15" s="152">
        <v>7</v>
      </c>
      <c r="B15" s="153">
        <v>44285</v>
      </c>
      <c r="C15" s="154">
        <v>3391</v>
      </c>
      <c r="D15" s="154" t="s">
        <v>40</v>
      </c>
      <c r="E15" s="155" t="s">
        <v>44</v>
      </c>
      <c r="F15" s="156">
        <v>14691.6</v>
      </c>
    </row>
    <row r="16" spans="1:6" ht="12.75">
      <c r="A16" s="152">
        <v>8</v>
      </c>
      <c r="B16" s="153">
        <v>44285</v>
      </c>
      <c r="C16" s="154">
        <v>3392</v>
      </c>
      <c r="D16" s="154" t="s">
        <v>38</v>
      </c>
      <c r="E16" s="155" t="s">
        <v>44</v>
      </c>
      <c r="F16" s="156">
        <v>24486</v>
      </c>
    </row>
    <row r="17" spans="1:6" ht="12.75">
      <c r="A17" s="152">
        <v>9</v>
      </c>
      <c r="B17" s="153">
        <v>44285</v>
      </c>
      <c r="C17" s="154">
        <v>3393</v>
      </c>
      <c r="D17" s="154" t="s">
        <v>38</v>
      </c>
      <c r="E17" s="155" t="s">
        <v>44</v>
      </c>
      <c r="F17" s="156">
        <v>269346</v>
      </c>
    </row>
    <row r="18" spans="1:6" ht="12.75">
      <c r="A18" s="152">
        <v>10</v>
      </c>
      <c r="B18" s="153">
        <v>44287</v>
      </c>
      <c r="C18" s="154">
        <v>3413</v>
      </c>
      <c r="D18" s="154" t="s">
        <v>45</v>
      </c>
      <c r="E18" s="155" t="s">
        <v>46</v>
      </c>
      <c r="F18" s="156">
        <v>15001000</v>
      </c>
    </row>
    <row r="19" spans="1:6" ht="12.75">
      <c r="A19" s="152">
        <v>11</v>
      </c>
      <c r="B19" s="153">
        <v>44287</v>
      </c>
      <c r="C19" s="154">
        <v>3461</v>
      </c>
      <c r="D19" s="154" t="s">
        <v>38</v>
      </c>
      <c r="E19" s="155" t="s">
        <v>47</v>
      </c>
      <c r="F19" s="156">
        <v>2012.55</v>
      </c>
    </row>
    <row r="20" spans="1:6" ht="13.5" thickBot="1">
      <c r="A20" s="158">
        <v>12</v>
      </c>
      <c r="B20" s="159">
        <v>44288</v>
      </c>
      <c r="C20" s="160">
        <v>3477</v>
      </c>
      <c r="D20" s="160" t="s">
        <v>40</v>
      </c>
      <c r="E20" s="161" t="s">
        <v>48</v>
      </c>
      <c r="F20" s="162">
        <v>1425</v>
      </c>
    </row>
    <row r="21" spans="1:6" ht="18.75" customHeight="1" thickBot="1">
      <c r="A21" s="163" t="s">
        <v>6</v>
      </c>
      <c r="B21" s="148"/>
      <c r="C21" s="148"/>
      <c r="D21" s="148"/>
      <c r="E21" s="164"/>
      <c r="F21" s="165">
        <f>SUM(F9:F20)</f>
        <v>16276388.58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2021-04-09T11:03:40Z</cp:lastPrinted>
  <dcterms:created xsi:type="dcterms:W3CDTF">2016-01-19T13:06:09Z</dcterms:created>
  <dcterms:modified xsi:type="dcterms:W3CDTF">2021-04-09T11:03:54Z</dcterms:modified>
  <cp:category/>
  <cp:version/>
  <cp:contentType/>
  <cp:contentStatus/>
</cp:coreProperties>
</file>